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159CBC3F-F69F-4691-A655-8640B233362C}" xr6:coauthVersionLast="47" xr6:coauthVersionMax="47" xr10:uidLastSave="{00000000-0000-0000-0000-000000000000}"/>
  <bookViews>
    <workbookView xWindow="-120" yWindow="-120" windowWidth="20730" windowHeight="11760" tabRatio="804" firstSheet="1" activeTab="7" xr2:uid="{00000000-000D-0000-FFFF-FFFF00000000}"/>
  </bookViews>
  <sheets>
    <sheet name="8er+7er" sheetId="9" r:id="rId1"/>
    <sheet name="9er+10er" sheetId="11" r:id="rId2"/>
    <sheet name="11er+12er" sheetId="12" r:id="rId3"/>
    <sheet name="15er+16er" sheetId="13" r:id="rId4"/>
    <sheet name="19er+20er" sheetId="14" r:id="rId5"/>
    <sheet name="Einleitung" sheetId="46" r:id="rId6"/>
    <sheet name="Serienzähler" sheetId="18" r:id="rId7"/>
    <sheet name="Tischeint.1" sheetId="3" r:id="rId8"/>
    <sheet name="Listen 1._4Serien" sheetId="19" r:id="rId9"/>
    <sheet name="Tischeint.2" sheetId="4" r:id="rId10"/>
    <sheet name="Listen 2._4Serien" sheetId="27" r:id="rId11"/>
    <sheet name="Tischeint.3" sheetId="5" r:id="rId12"/>
    <sheet name="Listen 3._4Serien" sheetId="28" r:id="rId13"/>
    <sheet name="Tischeint.4" sheetId="6" r:id="rId14"/>
    <sheet name="Listen 4._4Serien" sheetId="29" r:id="rId15"/>
    <sheet name="Tischeint.5" sheetId="7" r:id="rId16"/>
    <sheet name="Listen 5._4Serien" sheetId="30" r:id="rId17"/>
    <sheet name="Tischeint.6" sheetId="1" r:id="rId18"/>
    <sheet name="Listen 6._4Serien" sheetId="31" r:id="rId19"/>
    <sheet name="sonstige 5er!" sheetId="8" r:id="rId20"/>
    <sheet name="Listen sonstige 5er_4 Serien" sheetId="37" r:id="rId21"/>
    <sheet name="3er-Tische!" sheetId="16" r:id="rId22"/>
    <sheet name="Listen 3er-Tische!_4 Serien" sheetId="38" r:id="rId23"/>
  </sheets>
  <definedNames>
    <definedName name="_xlnm.Print_Area" localSheetId="21">'3er-Tische!'!$A:$V</definedName>
    <definedName name="_xlnm.Print_Area" localSheetId="0">'8er+7er'!$A:$O</definedName>
    <definedName name="_xlnm.Print_Area" localSheetId="5">Einleitung!$A:$A</definedName>
    <definedName name="_xlnm.Print_Area" localSheetId="8">'Listen 1._4Serien'!$A$1:$D$160</definedName>
    <definedName name="_xlnm.Print_Area" localSheetId="10">'Listen 2._4Serien'!$A$1:$D$160</definedName>
    <definedName name="_xlnm.Print_Area" localSheetId="12">'Listen 3._4Serien'!$A$1:$D$160</definedName>
    <definedName name="_xlnm.Print_Area" localSheetId="22">'Listen 3er-Tische!_4 Serien'!$A$1:$F$96</definedName>
    <definedName name="_xlnm.Print_Area" localSheetId="14">'Listen 4._4Serien'!$A$1:$D$160</definedName>
    <definedName name="_xlnm.Print_Area" localSheetId="16">'Listen 5._4Serien'!$A$1:$D$160</definedName>
    <definedName name="_xlnm.Print_Area" localSheetId="18">'Listen 6._4Serien'!$A$1:$D$160</definedName>
    <definedName name="_xlnm.Print_Area" localSheetId="20">'Listen sonstige 5er_4 Serien'!$A$1:$D$160</definedName>
    <definedName name="_xlnm.Print_Area" localSheetId="19">'sonstige 5er!'!$A:$V</definedName>
    <definedName name="_xlnm.Print_Area" localSheetId="7">Tischeint.1!$A:$V</definedName>
    <definedName name="_xlnm.Print_Area" localSheetId="9">Tischeint.2!$A:$V</definedName>
    <definedName name="_xlnm.Print_Area" localSheetId="11">Tischeint.3!$A:$V</definedName>
    <definedName name="_xlnm.Print_Area" localSheetId="13">Tischeint.4!$A:$V</definedName>
    <definedName name="_xlnm.Print_Area" localSheetId="15">Tischeint.5!$A:$V</definedName>
    <definedName name="_xlnm.Print_Area" localSheetId="17">Tischeint.6!$A:$V</definedName>
    <definedName name="_xlnm.Print_Titles" localSheetId="21">'3er-Tische!'!$1:$1</definedName>
    <definedName name="_xlnm.Print_Titles" localSheetId="6">Serienzähler!$1:$1</definedName>
    <definedName name="_xlnm.Print_Titles" localSheetId="19">'sonstige 5er!'!$1:$1</definedName>
    <definedName name="_xlnm.Print_Titles" localSheetId="7">Tischeint.1!$1:$1</definedName>
    <definedName name="_xlnm.Print_Titles" localSheetId="9">Tischeint.2!$1:$1</definedName>
    <definedName name="_xlnm.Print_Titles" localSheetId="11">Tischeint.3!$1:$1</definedName>
    <definedName name="_xlnm.Print_Titles" localSheetId="13">Tischeint.4!$1:$1</definedName>
    <definedName name="_xlnm.Print_Titles" localSheetId="15">Tischeint.5!$1:$1</definedName>
    <definedName name="_xlnm.Print_Titles" localSheetId="17">Tischeint.6!$1:$1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38" l="1"/>
  <c r="E93" i="38"/>
  <c r="E91" i="38"/>
  <c r="E89" i="38"/>
  <c r="E87" i="38"/>
  <c r="E85" i="38"/>
  <c r="E83" i="38"/>
  <c r="E81" i="38"/>
  <c r="E79" i="38"/>
  <c r="E77" i="38"/>
  <c r="E75" i="38"/>
  <c r="E73" i="38"/>
  <c r="E71" i="38"/>
  <c r="E69" i="38"/>
  <c r="E67" i="38"/>
  <c r="E65" i="38"/>
  <c r="E63" i="38"/>
  <c r="E61" i="38"/>
  <c r="E59" i="38"/>
  <c r="E57" i="38"/>
  <c r="E55" i="38"/>
  <c r="E53" i="38"/>
  <c r="E51" i="38"/>
  <c r="E49" i="38"/>
  <c r="E47" i="38"/>
  <c r="E45" i="38"/>
  <c r="E43" i="38"/>
  <c r="E41" i="38"/>
  <c r="E39" i="38"/>
  <c r="E37" i="38"/>
  <c r="E35" i="38"/>
  <c r="E33" i="38"/>
  <c r="E31" i="38"/>
  <c r="E29" i="38"/>
  <c r="E27" i="38"/>
  <c r="E25" i="38"/>
  <c r="E23" i="38"/>
  <c r="E21" i="38"/>
  <c r="E19" i="38"/>
  <c r="E17" i="38"/>
  <c r="E15" i="38"/>
  <c r="E13" i="38"/>
  <c r="E11" i="38"/>
  <c r="E9" i="38"/>
  <c r="E7" i="38"/>
  <c r="E5" i="38"/>
  <c r="E3" i="38"/>
  <c r="A1" i="37"/>
  <c r="A155" i="37" s="1"/>
  <c r="C159" i="37"/>
  <c r="C157" i="37"/>
  <c r="C155" i="37"/>
  <c r="C153" i="37"/>
  <c r="C151" i="37"/>
  <c r="C149" i="37"/>
  <c r="C147" i="37"/>
  <c r="C145" i="37"/>
  <c r="C143" i="37"/>
  <c r="C141" i="37"/>
  <c r="C139" i="37"/>
  <c r="C137" i="37"/>
  <c r="C135" i="37"/>
  <c r="C133" i="37"/>
  <c r="C131" i="37"/>
  <c r="C129" i="37"/>
  <c r="C127" i="37"/>
  <c r="C125" i="37"/>
  <c r="C123" i="37"/>
  <c r="C121" i="37"/>
  <c r="C119" i="37"/>
  <c r="C117" i="37"/>
  <c r="C115" i="37"/>
  <c r="C113" i="37"/>
  <c r="C111" i="37"/>
  <c r="C109" i="37"/>
  <c r="C107" i="37"/>
  <c r="C105" i="37"/>
  <c r="C103" i="37"/>
  <c r="C101" i="37"/>
  <c r="C99" i="37"/>
  <c r="C97" i="37"/>
  <c r="C95" i="37"/>
  <c r="C93" i="37"/>
  <c r="C91" i="37"/>
  <c r="C89" i="37"/>
  <c r="C87" i="37"/>
  <c r="C85" i="37"/>
  <c r="C83" i="37"/>
  <c r="C81" i="37"/>
  <c r="C79" i="37"/>
  <c r="C77" i="37"/>
  <c r="C75" i="37"/>
  <c r="C73" i="37"/>
  <c r="C71" i="37"/>
  <c r="C69" i="37"/>
  <c r="C67" i="37"/>
  <c r="C65" i="37"/>
  <c r="C63" i="37"/>
  <c r="C61" i="37"/>
  <c r="C59" i="37"/>
  <c r="C57" i="37"/>
  <c r="C55" i="37"/>
  <c r="C53" i="37"/>
  <c r="C51" i="37"/>
  <c r="C49" i="37"/>
  <c r="C47" i="37"/>
  <c r="C45" i="37"/>
  <c r="C43" i="37"/>
  <c r="C41" i="37"/>
  <c r="C39" i="37"/>
  <c r="C37" i="37"/>
  <c r="C35" i="37"/>
  <c r="C33" i="37"/>
  <c r="C31" i="37"/>
  <c r="C29" i="37"/>
  <c r="C27" i="37"/>
  <c r="C25" i="37"/>
  <c r="C23" i="37"/>
  <c r="C21" i="37"/>
  <c r="C19" i="37"/>
  <c r="C17" i="37"/>
  <c r="C15" i="37"/>
  <c r="C13" i="37"/>
  <c r="C11" i="37"/>
  <c r="C9" i="37"/>
  <c r="C7" i="37"/>
  <c r="C5" i="37"/>
  <c r="C3" i="37"/>
  <c r="C1" i="37"/>
  <c r="C159" i="31"/>
  <c r="C157" i="31"/>
  <c r="C155" i="31"/>
  <c r="C153" i="31"/>
  <c r="C151" i="31"/>
  <c r="C149" i="31"/>
  <c r="C147" i="31"/>
  <c r="C145" i="31"/>
  <c r="C143" i="31"/>
  <c r="C141" i="31"/>
  <c r="C139" i="31"/>
  <c r="C137" i="31"/>
  <c r="C135" i="31"/>
  <c r="C133" i="31"/>
  <c r="C131" i="31"/>
  <c r="C129" i="31"/>
  <c r="C127" i="31"/>
  <c r="C125" i="31"/>
  <c r="C123" i="31"/>
  <c r="C121" i="31"/>
  <c r="C119" i="31"/>
  <c r="C117" i="31"/>
  <c r="C115" i="31"/>
  <c r="C113" i="31"/>
  <c r="C111" i="31"/>
  <c r="C109" i="31"/>
  <c r="C107" i="31"/>
  <c r="C105" i="31"/>
  <c r="C103" i="31"/>
  <c r="C101" i="31"/>
  <c r="C99" i="31"/>
  <c r="C97" i="31"/>
  <c r="C95" i="31"/>
  <c r="C93" i="31"/>
  <c r="C91" i="31"/>
  <c r="C89" i="31"/>
  <c r="C87" i="31"/>
  <c r="C85" i="31"/>
  <c r="C83" i="31"/>
  <c r="E1" i="38"/>
  <c r="C159" i="30"/>
  <c r="C157" i="30"/>
  <c r="C155" i="30"/>
  <c r="C153" i="30"/>
  <c r="C151" i="30"/>
  <c r="C149" i="30"/>
  <c r="C147" i="30"/>
  <c r="C145" i="30"/>
  <c r="C143" i="30"/>
  <c r="C141" i="30"/>
  <c r="C139" i="30"/>
  <c r="C137" i="30"/>
  <c r="C135" i="30"/>
  <c r="C133" i="30"/>
  <c r="C131" i="30"/>
  <c r="C129" i="30"/>
  <c r="C127" i="30"/>
  <c r="C125" i="30"/>
  <c r="C123" i="30"/>
  <c r="C121" i="30"/>
  <c r="C119" i="30"/>
  <c r="C117" i="30"/>
  <c r="C115" i="30"/>
  <c r="C113" i="30"/>
  <c r="C111" i="30"/>
  <c r="C109" i="30"/>
  <c r="C107" i="30"/>
  <c r="C105" i="30"/>
  <c r="C103" i="30"/>
  <c r="C101" i="30"/>
  <c r="C99" i="30"/>
  <c r="C97" i="30"/>
  <c r="C95" i="30"/>
  <c r="C93" i="30"/>
  <c r="C91" i="30"/>
  <c r="C89" i="30"/>
  <c r="C87" i="30"/>
  <c r="C85" i="30"/>
  <c r="C83" i="30"/>
  <c r="C81" i="30"/>
  <c r="C79" i="30"/>
  <c r="C77" i="30"/>
  <c r="C75" i="30"/>
  <c r="C73" i="30"/>
  <c r="C71" i="30"/>
  <c r="C69" i="30"/>
  <c r="C67" i="30"/>
  <c r="C65" i="30"/>
  <c r="C63" i="30"/>
  <c r="C61" i="30"/>
  <c r="C59" i="30"/>
  <c r="C57" i="30"/>
  <c r="C55" i="30"/>
  <c r="C53" i="30"/>
  <c r="C51" i="30"/>
  <c r="C49" i="30"/>
  <c r="C47" i="30"/>
  <c r="C45" i="30"/>
  <c r="C43" i="30"/>
  <c r="C41" i="30"/>
  <c r="C39" i="30"/>
  <c r="C37" i="30"/>
  <c r="C35" i="30"/>
  <c r="C33" i="30"/>
  <c r="C31" i="30"/>
  <c r="C29" i="30"/>
  <c r="C27" i="30"/>
  <c r="C25" i="30"/>
  <c r="C23" i="30"/>
  <c r="C21" i="30"/>
  <c r="C19" i="30"/>
  <c r="C17" i="30"/>
  <c r="C15" i="30"/>
  <c r="C13" i="30"/>
  <c r="C11" i="30"/>
  <c r="C9" i="30"/>
  <c r="C7" i="30"/>
  <c r="C5" i="30"/>
  <c r="C3" i="30"/>
  <c r="C1" i="30"/>
  <c r="A1" i="30"/>
  <c r="A155" i="30" s="1"/>
  <c r="A1" i="29"/>
  <c r="A155" i="29" s="1"/>
  <c r="A1" i="28"/>
  <c r="A155" i="28" s="1"/>
  <c r="A1" i="27"/>
  <c r="A155" i="27" s="1"/>
  <c r="C81" i="31"/>
  <c r="C79" i="31"/>
  <c r="C77" i="31"/>
  <c r="C75" i="31"/>
  <c r="C73" i="31"/>
  <c r="C71" i="31"/>
  <c r="C69" i="31"/>
  <c r="C67" i="31"/>
  <c r="C65" i="31"/>
  <c r="C63" i="31"/>
  <c r="C61" i="31"/>
  <c r="C59" i="31"/>
  <c r="C57" i="31"/>
  <c r="C55" i="31"/>
  <c r="C53" i="31"/>
  <c r="C51" i="31"/>
  <c r="C49" i="31"/>
  <c r="C47" i="31"/>
  <c r="C45" i="31"/>
  <c r="C43" i="31"/>
  <c r="C41" i="31"/>
  <c r="C39" i="31"/>
  <c r="C37" i="31"/>
  <c r="C35" i="31"/>
  <c r="C33" i="31"/>
  <c r="C31" i="31"/>
  <c r="C29" i="31"/>
  <c r="C27" i="31"/>
  <c r="C25" i="31"/>
  <c r="C23" i="31"/>
  <c r="C21" i="31"/>
  <c r="C19" i="31"/>
  <c r="C17" i="31"/>
  <c r="C15" i="31"/>
  <c r="C13" i="31"/>
  <c r="C11" i="31"/>
  <c r="C9" i="31"/>
  <c r="C7" i="31"/>
  <c r="C5" i="31"/>
  <c r="C3" i="31"/>
  <c r="C1" i="31"/>
  <c r="A1" i="31"/>
  <c r="A1" i="19"/>
  <c r="A3" i="19" s="1"/>
  <c r="A81" i="37" l="1"/>
  <c r="A89" i="37"/>
  <c r="A113" i="37"/>
  <c r="A121" i="37"/>
  <c r="A129" i="37"/>
  <c r="A137" i="37"/>
  <c r="A153" i="37"/>
  <c r="A7" i="37"/>
  <c r="A15" i="37"/>
  <c r="A23" i="37"/>
  <c r="A71" i="37"/>
  <c r="A9" i="37"/>
  <c r="A17" i="37"/>
  <c r="A41" i="37"/>
  <c r="A49" i="37"/>
  <c r="A97" i="37"/>
  <c r="A31" i="37"/>
  <c r="A39" i="37"/>
  <c r="A47" i="37"/>
  <c r="A55" i="37"/>
  <c r="A63" i="37"/>
  <c r="A79" i="37"/>
  <c r="A87" i="37"/>
  <c r="A111" i="37"/>
  <c r="A119" i="37"/>
  <c r="A127" i="37"/>
  <c r="A151" i="37"/>
  <c r="A5" i="37"/>
  <c r="A13" i="37"/>
  <c r="A21" i="37"/>
  <c r="A29" i="37"/>
  <c r="A37" i="37"/>
  <c r="A45" i="37"/>
  <c r="A53" i="37"/>
  <c r="A61" i="37"/>
  <c r="A69" i="37"/>
  <c r="A77" i="37"/>
  <c r="A85" i="37"/>
  <c r="A93" i="37"/>
  <c r="A101" i="37"/>
  <c r="A109" i="37"/>
  <c r="A117" i="37"/>
  <c r="A125" i="37"/>
  <c r="A133" i="37"/>
  <c r="A141" i="37"/>
  <c r="A149" i="37"/>
  <c r="A157" i="37"/>
  <c r="A25" i="37"/>
  <c r="A33" i="37"/>
  <c r="A57" i="37"/>
  <c r="A65" i="37"/>
  <c r="A73" i="37"/>
  <c r="A105" i="37"/>
  <c r="A145" i="37"/>
  <c r="A95" i="37"/>
  <c r="A103" i="37"/>
  <c r="A135" i="37"/>
  <c r="A143" i="37"/>
  <c r="A159" i="37"/>
  <c r="A3" i="37"/>
  <c r="A11" i="37"/>
  <c r="A19" i="37"/>
  <c r="A27" i="37"/>
  <c r="A35" i="37"/>
  <c r="A43" i="37"/>
  <c r="A51" i="37"/>
  <c r="A59" i="37"/>
  <c r="A67" i="37"/>
  <c r="A75" i="37"/>
  <c r="A83" i="37"/>
  <c r="A91" i="37"/>
  <c r="A99" i="37"/>
  <c r="A107" i="37"/>
  <c r="A115" i="37"/>
  <c r="A123" i="37"/>
  <c r="A131" i="37"/>
  <c r="A139" i="37"/>
  <c r="A147" i="37"/>
  <c r="A41" i="30"/>
  <c r="A57" i="30"/>
  <c r="A73" i="30"/>
  <c r="A97" i="30"/>
  <c r="A113" i="30"/>
  <c r="A121" i="30"/>
  <c r="A129" i="30"/>
  <c r="A137" i="30"/>
  <c r="A145" i="30"/>
  <c r="A7" i="30"/>
  <c r="A15" i="30"/>
  <c r="A23" i="30"/>
  <c r="A31" i="30"/>
  <c r="A39" i="30"/>
  <c r="A47" i="30"/>
  <c r="A55" i="30"/>
  <c r="A63" i="30"/>
  <c r="A71" i="30"/>
  <c r="A79" i="30"/>
  <c r="A87" i="30"/>
  <c r="A95" i="30"/>
  <c r="A103" i="30"/>
  <c r="A111" i="30"/>
  <c r="A119" i="30"/>
  <c r="A127" i="30"/>
  <c r="A135" i="30"/>
  <c r="A143" i="30"/>
  <c r="A151" i="30"/>
  <c r="A159" i="30"/>
  <c r="A33" i="30"/>
  <c r="A81" i="30"/>
  <c r="A89" i="30"/>
  <c r="A105" i="30"/>
  <c r="A153" i="30"/>
  <c r="A5" i="30"/>
  <c r="A13" i="30"/>
  <c r="A21" i="30"/>
  <c r="A29" i="30"/>
  <c r="A37" i="30"/>
  <c r="A45" i="30"/>
  <c r="A53" i="30"/>
  <c r="A61" i="30"/>
  <c r="A69" i="30"/>
  <c r="A77" i="30"/>
  <c r="A85" i="30"/>
  <c r="A93" i="30"/>
  <c r="A101" i="30"/>
  <c r="A109" i="30"/>
  <c r="A117" i="30"/>
  <c r="A125" i="30"/>
  <c r="A133" i="30"/>
  <c r="A141" i="30"/>
  <c r="A149" i="30"/>
  <c r="A157" i="30"/>
  <c r="A9" i="30"/>
  <c r="A17" i="30"/>
  <c r="A25" i="30"/>
  <c r="A49" i="30"/>
  <c r="A65" i="30"/>
  <c r="A3" i="30"/>
  <c r="A11" i="30"/>
  <c r="A19" i="30"/>
  <c r="A27" i="30"/>
  <c r="A35" i="30"/>
  <c r="A43" i="30"/>
  <c r="A51" i="30"/>
  <c r="A59" i="30"/>
  <c r="A67" i="30"/>
  <c r="A75" i="30"/>
  <c r="A83" i="30"/>
  <c r="A91" i="30"/>
  <c r="A99" i="30"/>
  <c r="A107" i="30"/>
  <c r="A115" i="30"/>
  <c r="A123" i="30"/>
  <c r="A131" i="30"/>
  <c r="A139" i="30"/>
  <c r="A147" i="30"/>
  <c r="A17" i="29"/>
  <c r="A33" i="29"/>
  <c r="A57" i="29"/>
  <c r="A81" i="29"/>
  <c r="A113" i="29"/>
  <c r="A121" i="29"/>
  <c r="A145" i="29"/>
  <c r="A23" i="29"/>
  <c r="A39" i="29"/>
  <c r="A9" i="29"/>
  <c r="A25" i="29"/>
  <c r="A65" i="29"/>
  <c r="A97" i="29"/>
  <c r="A153" i="29"/>
  <c r="A7" i="29"/>
  <c r="A15" i="29"/>
  <c r="A31" i="29"/>
  <c r="A47" i="29"/>
  <c r="A55" i="29"/>
  <c r="A63" i="29"/>
  <c r="A71" i="29"/>
  <c r="A79" i="29"/>
  <c r="A87" i="29"/>
  <c r="A95" i="29"/>
  <c r="A103" i="29"/>
  <c r="A111" i="29"/>
  <c r="A119" i="29"/>
  <c r="A127" i="29"/>
  <c r="A135" i="29"/>
  <c r="A143" i="29"/>
  <c r="A151" i="29"/>
  <c r="A159" i="29"/>
  <c r="A5" i="29"/>
  <c r="A13" i="29"/>
  <c r="A21" i="29"/>
  <c r="A29" i="29"/>
  <c r="A37" i="29"/>
  <c r="A45" i="29"/>
  <c r="A53" i="29"/>
  <c r="A61" i="29"/>
  <c r="A69" i="29"/>
  <c r="A77" i="29"/>
  <c r="A85" i="29"/>
  <c r="A93" i="29"/>
  <c r="A101" i="29"/>
  <c r="A109" i="29"/>
  <c r="A117" i="29"/>
  <c r="A125" i="29"/>
  <c r="A133" i="29"/>
  <c r="A141" i="29"/>
  <c r="A149" i="29"/>
  <c r="A157" i="29"/>
  <c r="A41" i="29"/>
  <c r="A49" i="29"/>
  <c r="A73" i="29"/>
  <c r="A89" i="29"/>
  <c r="A105" i="29"/>
  <c r="A129" i="29"/>
  <c r="A137" i="29"/>
  <c r="A3" i="29"/>
  <c r="A11" i="29"/>
  <c r="A19" i="29"/>
  <c r="A27" i="29"/>
  <c r="A35" i="29"/>
  <c r="A43" i="29"/>
  <c r="A51" i="29"/>
  <c r="A59" i="29"/>
  <c r="A67" i="29"/>
  <c r="A75" i="29"/>
  <c r="A83" i="29"/>
  <c r="A91" i="29"/>
  <c r="A99" i="29"/>
  <c r="A107" i="29"/>
  <c r="A115" i="29"/>
  <c r="A123" i="29"/>
  <c r="A131" i="29"/>
  <c r="A139" i="29"/>
  <c r="A147" i="29"/>
  <c r="A41" i="28"/>
  <c r="A65" i="28"/>
  <c r="A89" i="28"/>
  <c r="A97" i="28"/>
  <c r="A129" i="28"/>
  <c r="A137" i="28"/>
  <c r="A153" i="28"/>
  <c r="A7" i="28"/>
  <c r="A15" i="28"/>
  <c r="A23" i="28"/>
  <c r="A31" i="28"/>
  <c r="A39" i="28"/>
  <c r="A47" i="28"/>
  <c r="A55" i="28"/>
  <c r="A63" i="28"/>
  <c r="A71" i="28"/>
  <c r="A79" i="28"/>
  <c r="A87" i="28"/>
  <c r="A95" i="28"/>
  <c r="A103" i="28"/>
  <c r="A111" i="28"/>
  <c r="A119" i="28"/>
  <c r="A127" i="28"/>
  <c r="A135" i="28"/>
  <c r="A143" i="28"/>
  <c r="A151" i="28"/>
  <c r="A159" i="28"/>
  <c r="A33" i="28"/>
  <c r="A105" i="28"/>
  <c r="A113" i="28"/>
  <c r="A5" i="28"/>
  <c r="A13" i="28"/>
  <c r="A21" i="28"/>
  <c r="A29" i="28"/>
  <c r="A37" i="28"/>
  <c r="A45" i="28"/>
  <c r="A53" i="28"/>
  <c r="A61" i="28"/>
  <c r="A69" i="28"/>
  <c r="A77" i="28"/>
  <c r="A85" i="28"/>
  <c r="A93" i="28"/>
  <c r="A101" i="28"/>
  <c r="A109" i="28"/>
  <c r="A117" i="28"/>
  <c r="A125" i="28"/>
  <c r="A133" i="28"/>
  <c r="A141" i="28"/>
  <c r="A149" i="28"/>
  <c r="A157" i="28"/>
  <c r="A9" i="28"/>
  <c r="A17" i="28"/>
  <c r="A25" i="28"/>
  <c r="A49" i="28"/>
  <c r="A57" i="28"/>
  <c r="A73" i="28"/>
  <c r="A81" i="28"/>
  <c r="A121" i="28"/>
  <c r="A145" i="28"/>
  <c r="A3" i="28"/>
  <c r="A11" i="28"/>
  <c r="A19" i="28"/>
  <c r="A27" i="28"/>
  <c r="A35" i="28"/>
  <c r="A43" i="28"/>
  <c r="A51" i="28"/>
  <c r="A59" i="28"/>
  <c r="A67" i="28"/>
  <c r="A75" i="28"/>
  <c r="A83" i="28"/>
  <c r="A91" i="28"/>
  <c r="A99" i="28"/>
  <c r="A107" i="28"/>
  <c r="A115" i="28"/>
  <c r="A123" i="28"/>
  <c r="A131" i="28"/>
  <c r="A139" i="28"/>
  <c r="A147" i="28"/>
  <c r="A17" i="27"/>
  <c r="A25" i="27"/>
  <c r="A41" i="27"/>
  <c r="A49" i="27"/>
  <c r="A57" i="27"/>
  <c r="A73" i="27"/>
  <c r="A97" i="27"/>
  <c r="A113" i="27"/>
  <c r="A121" i="27"/>
  <c r="A129" i="27"/>
  <c r="A137" i="27"/>
  <c r="A145" i="27"/>
  <c r="A153" i="27"/>
  <c r="A7" i="27"/>
  <c r="A15" i="27"/>
  <c r="A23" i="27"/>
  <c r="A31" i="27"/>
  <c r="A39" i="27"/>
  <c r="A47" i="27"/>
  <c r="A55" i="27"/>
  <c r="A63" i="27"/>
  <c r="A71" i="27"/>
  <c r="A79" i="27"/>
  <c r="A87" i="27"/>
  <c r="A95" i="27"/>
  <c r="A103" i="27"/>
  <c r="A111" i="27"/>
  <c r="A119" i="27"/>
  <c r="A127" i="27"/>
  <c r="A135" i="27"/>
  <c r="A143" i="27"/>
  <c r="A151" i="27"/>
  <c r="A159" i="27"/>
  <c r="A9" i="27"/>
  <c r="A33" i="27"/>
  <c r="A65" i="27"/>
  <c r="A81" i="27"/>
  <c r="A89" i="27"/>
  <c r="A105" i="27"/>
  <c r="A5" i="27"/>
  <c r="A13" i="27"/>
  <c r="A21" i="27"/>
  <c r="A29" i="27"/>
  <c r="A37" i="27"/>
  <c r="A45" i="27"/>
  <c r="A53" i="27"/>
  <c r="A61" i="27"/>
  <c r="A69" i="27"/>
  <c r="A77" i="27"/>
  <c r="A85" i="27"/>
  <c r="A93" i="27"/>
  <c r="A101" i="27"/>
  <c r="A109" i="27"/>
  <c r="A117" i="27"/>
  <c r="A125" i="27"/>
  <c r="A133" i="27"/>
  <c r="A141" i="27"/>
  <c r="A149" i="27"/>
  <c r="A157" i="27"/>
  <c r="A3" i="27"/>
  <c r="A11" i="27"/>
  <c r="A19" i="27"/>
  <c r="A27" i="27"/>
  <c r="A35" i="27"/>
  <c r="A43" i="27"/>
  <c r="A51" i="27"/>
  <c r="A59" i="27"/>
  <c r="A67" i="27"/>
  <c r="A75" i="27"/>
  <c r="A83" i="27"/>
  <c r="A91" i="27"/>
  <c r="A99" i="27"/>
  <c r="A107" i="27"/>
  <c r="A115" i="27"/>
  <c r="A123" i="27"/>
  <c r="A131" i="27"/>
  <c r="A139" i="27"/>
  <c r="A147" i="27"/>
  <c r="W13" i="1" l="1"/>
  <c r="A123" i="7"/>
  <c r="B25" i="30" s="1"/>
  <c r="A75" i="16"/>
  <c r="C25" i="38" s="1"/>
  <c r="A51" i="16"/>
  <c r="A27" i="16"/>
  <c r="A3" i="16"/>
  <c r="C3" i="16"/>
  <c r="C5" i="16" s="1"/>
  <c r="C7" i="16" s="1"/>
  <c r="C9" i="16" s="1"/>
  <c r="C11" i="16" s="1"/>
  <c r="C13" i="16" s="1"/>
  <c r="C15" i="16" s="1"/>
  <c r="C17" i="16" s="1"/>
  <c r="C19" i="16" s="1"/>
  <c r="C21" i="16" s="1"/>
  <c r="C23" i="16" s="1"/>
  <c r="C25" i="16" s="1"/>
  <c r="C27" i="16" s="1"/>
  <c r="C29" i="16" s="1"/>
  <c r="C31" i="16" s="1"/>
  <c r="C33" i="16" s="1"/>
  <c r="C35" i="16" s="1"/>
  <c r="C37" i="16" s="1"/>
  <c r="C39" i="16" s="1"/>
  <c r="C41" i="16" s="1"/>
  <c r="C43" i="16" s="1"/>
  <c r="C45" i="16" s="1"/>
  <c r="C47" i="16" s="1"/>
  <c r="C49" i="16" s="1"/>
  <c r="K43" i="16"/>
  <c r="Q49" i="16"/>
  <c r="N49" i="16"/>
  <c r="K49" i="16"/>
  <c r="Q47" i="16"/>
  <c r="N47" i="16"/>
  <c r="K47" i="16"/>
  <c r="Q45" i="16"/>
  <c r="E76" i="38" s="1"/>
  <c r="N45" i="16"/>
  <c r="K45" i="16"/>
  <c r="Q43" i="16"/>
  <c r="N43" i="16"/>
  <c r="C74" i="38" s="1"/>
  <c r="Q95" i="16"/>
  <c r="N95" i="16"/>
  <c r="K95" i="16"/>
  <c r="Q93" i="16"/>
  <c r="E92" i="38" s="1"/>
  <c r="N93" i="16"/>
  <c r="Q91" i="16"/>
  <c r="Q87" i="16"/>
  <c r="N87" i="16"/>
  <c r="C62" i="38" s="1"/>
  <c r="K87" i="16"/>
  <c r="Q85" i="16"/>
  <c r="N85" i="16"/>
  <c r="Q83" i="16"/>
  <c r="E58" i="38" s="1"/>
  <c r="Q79" i="16"/>
  <c r="N79" i="16"/>
  <c r="K79" i="16"/>
  <c r="Q77" i="16"/>
  <c r="E28" i="38" s="1"/>
  <c r="N77" i="16"/>
  <c r="Q75" i="16"/>
  <c r="Q73" i="16"/>
  <c r="N73" i="16"/>
  <c r="C88" i="38" s="1"/>
  <c r="Q71" i="16"/>
  <c r="N71" i="16"/>
  <c r="Q69" i="16"/>
  <c r="Q67" i="16"/>
  <c r="E82" i="38" s="1"/>
  <c r="N67" i="16"/>
  <c r="K67" i="16"/>
  <c r="Q65" i="16"/>
  <c r="N65" i="16"/>
  <c r="C56" i="38" s="1"/>
  <c r="Q63" i="16"/>
  <c r="N63" i="16"/>
  <c r="Q61" i="16"/>
  <c r="Q59" i="16"/>
  <c r="E50" i="38" s="1"/>
  <c r="N59" i="16"/>
  <c r="K59" i="16"/>
  <c r="Q57" i="16"/>
  <c r="N57" i="16"/>
  <c r="C24" i="38" s="1"/>
  <c r="Q55" i="16"/>
  <c r="N55" i="16"/>
  <c r="Q53" i="16"/>
  <c r="Q51" i="16"/>
  <c r="E18" i="38" s="1"/>
  <c r="N51" i="16"/>
  <c r="K51" i="16"/>
  <c r="Q37" i="16"/>
  <c r="N37" i="16"/>
  <c r="C44" i="38" s="1"/>
  <c r="K37" i="16"/>
  <c r="Q35" i="16"/>
  <c r="Q29" i="16"/>
  <c r="N29" i="16"/>
  <c r="C12" i="38" s="1"/>
  <c r="K29" i="16"/>
  <c r="Q27" i="16"/>
  <c r="Q25" i="16"/>
  <c r="Q23" i="16"/>
  <c r="E70" i="38" s="1"/>
  <c r="N23" i="16"/>
  <c r="K23" i="16"/>
  <c r="Q21" i="16"/>
  <c r="N21" i="16"/>
  <c r="C68" i="38" s="1"/>
  <c r="Q19" i="16"/>
  <c r="N19" i="16"/>
  <c r="Q17" i="16"/>
  <c r="Q15" i="16"/>
  <c r="E38" i="38" s="1"/>
  <c r="N15" i="16"/>
  <c r="K15" i="16"/>
  <c r="Q13" i="16"/>
  <c r="N13" i="16"/>
  <c r="C36" i="38" s="1"/>
  <c r="Q11" i="16"/>
  <c r="N11" i="16"/>
  <c r="Q9" i="16"/>
  <c r="Q7" i="16"/>
  <c r="E6" i="38" s="1"/>
  <c r="N7" i="16"/>
  <c r="K7" i="16"/>
  <c r="Q5" i="16"/>
  <c r="N5" i="16"/>
  <c r="C4" i="38" s="1"/>
  <c r="Q3" i="16"/>
  <c r="N3" i="16"/>
  <c r="Q89" i="16"/>
  <c r="N89" i="16"/>
  <c r="C64" i="38" s="1"/>
  <c r="K89" i="16"/>
  <c r="K85" i="16"/>
  <c r="N83" i="16"/>
  <c r="K83" i="16"/>
  <c r="Q97" i="16"/>
  <c r="N97" i="16"/>
  <c r="K97" i="16"/>
  <c r="K93" i="16"/>
  <c r="N91" i="16"/>
  <c r="K91" i="16"/>
  <c r="Q81" i="16"/>
  <c r="N81" i="16"/>
  <c r="C32" i="38" s="1"/>
  <c r="K81" i="16"/>
  <c r="K77" i="16"/>
  <c r="N75" i="16"/>
  <c r="K75" i="16"/>
  <c r="K73" i="16"/>
  <c r="K71" i="16"/>
  <c r="N69" i="16"/>
  <c r="K69" i="16"/>
  <c r="K65" i="16"/>
  <c r="K63" i="16"/>
  <c r="N61" i="16"/>
  <c r="K61" i="16"/>
  <c r="K55" i="16"/>
  <c r="K53" i="16"/>
  <c r="K57" i="16"/>
  <c r="N53" i="16"/>
  <c r="C20" i="38" s="1"/>
  <c r="Q41" i="16"/>
  <c r="N41" i="16"/>
  <c r="K41" i="16"/>
  <c r="Q39" i="16"/>
  <c r="E46" i="38" s="1"/>
  <c r="N39" i="16"/>
  <c r="K39" i="16"/>
  <c r="N35" i="16"/>
  <c r="K35" i="16"/>
  <c r="N33" i="16"/>
  <c r="N31" i="16"/>
  <c r="K33" i="16"/>
  <c r="Q31" i="16"/>
  <c r="E14" i="38" s="1"/>
  <c r="Q33" i="16"/>
  <c r="K31" i="16"/>
  <c r="N27" i="16"/>
  <c r="K27" i="16"/>
  <c r="N25" i="16"/>
  <c r="K25" i="16"/>
  <c r="K21" i="16"/>
  <c r="K19" i="16"/>
  <c r="N17" i="16"/>
  <c r="K17" i="16"/>
  <c r="K13" i="16"/>
  <c r="K11" i="16"/>
  <c r="K9" i="16"/>
  <c r="N9" i="16"/>
  <c r="K5" i="16"/>
  <c r="K3" i="16"/>
  <c r="A43" i="19"/>
  <c r="A111" i="19"/>
  <c r="A23" i="19"/>
  <c r="A5" i="19"/>
  <c r="A3" i="3"/>
  <c r="B1" i="19" s="1"/>
  <c r="A43" i="3"/>
  <c r="B9" i="19" s="1"/>
  <c r="A83" i="3"/>
  <c r="B17" i="19" s="1"/>
  <c r="A123" i="3"/>
  <c r="B25" i="19" s="1"/>
  <c r="A125" i="3"/>
  <c r="B27" i="19" s="1"/>
  <c r="T3" i="3"/>
  <c r="D2" i="19" s="1"/>
  <c r="Q5" i="3"/>
  <c r="C4" i="19" s="1"/>
  <c r="Q3" i="3"/>
  <c r="C2" i="19" s="1"/>
  <c r="N3" i="3"/>
  <c r="B2" i="19" s="1"/>
  <c r="N5" i="3"/>
  <c r="B4" i="19" s="1"/>
  <c r="T5" i="3"/>
  <c r="D4" i="19" s="1"/>
  <c r="K3" i="3"/>
  <c r="A2" i="19" s="1"/>
  <c r="K5" i="3"/>
  <c r="A4" i="19" s="1"/>
  <c r="T7" i="3"/>
  <c r="D6" i="19" s="1"/>
  <c r="Q7" i="3"/>
  <c r="C6" i="19" s="1"/>
  <c r="N7" i="3"/>
  <c r="B6" i="19" s="1"/>
  <c r="K7" i="3"/>
  <c r="A6" i="19" s="1"/>
  <c r="T161" i="3"/>
  <c r="D160" i="19" s="1"/>
  <c r="Q161" i="3"/>
  <c r="C160" i="19" s="1"/>
  <c r="N161" i="3"/>
  <c r="B160" i="19" s="1"/>
  <c r="K161" i="3"/>
  <c r="A160" i="19" s="1"/>
  <c r="T159" i="3"/>
  <c r="D158" i="19" s="1"/>
  <c r="Q159" i="3"/>
  <c r="C158" i="19" s="1"/>
  <c r="N159" i="3"/>
  <c r="B158" i="19" s="1"/>
  <c r="K159" i="3"/>
  <c r="A158" i="19" s="1"/>
  <c r="T157" i="3"/>
  <c r="D156" i="19" s="1"/>
  <c r="Q157" i="3"/>
  <c r="C156" i="19" s="1"/>
  <c r="N157" i="3"/>
  <c r="B156" i="19" s="1"/>
  <c r="K157" i="3"/>
  <c r="A156" i="19" s="1"/>
  <c r="T155" i="3"/>
  <c r="D154" i="19" s="1"/>
  <c r="Q155" i="3"/>
  <c r="C154" i="19" s="1"/>
  <c r="N155" i="3"/>
  <c r="B154" i="19" s="1"/>
  <c r="K155" i="3"/>
  <c r="A154" i="19" s="1"/>
  <c r="T153" i="3"/>
  <c r="D128" i="19" s="1"/>
  <c r="Q153" i="3"/>
  <c r="C128" i="19" s="1"/>
  <c r="N153" i="3"/>
  <c r="B128" i="19" s="1"/>
  <c r="K153" i="3"/>
  <c r="A128" i="19" s="1"/>
  <c r="T151" i="3"/>
  <c r="D126" i="19" s="1"/>
  <c r="Q151" i="3"/>
  <c r="C126" i="19" s="1"/>
  <c r="N151" i="3"/>
  <c r="B126" i="19" s="1"/>
  <c r="K151" i="3"/>
  <c r="A126" i="19" s="1"/>
  <c r="T149" i="3"/>
  <c r="D124" i="19" s="1"/>
  <c r="Q149" i="3"/>
  <c r="C124" i="19" s="1"/>
  <c r="N149" i="3"/>
  <c r="B124" i="19" s="1"/>
  <c r="K149" i="3"/>
  <c r="A124" i="19" s="1"/>
  <c r="T147" i="3"/>
  <c r="D122" i="19" s="1"/>
  <c r="Q147" i="3"/>
  <c r="C122" i="19" s="1"/>
  <c r="N147" i="3"/>
  <c r="B122" i="19" s="1"/>
  <c r="K147" i="3"/>
  <c r="A122" i="19" s="1"/>
  <c r="T145" i="3"/>
  <c r="D96" i="19" s="1"/>
  <c r="Q145" i="3"/>
  <c r="C96" i="19" s="1"/>
  <c r="N145" i="3"/>
  <c r="B96" i="19" s="1"/>
  <c r="K145" i="3"/>
  <c r="A96" i="19" s="1"/>
  <c r="T143" i="3"/>
  <c r="D94" i="19" s="1"/>
  <c r="Q143" i="3"/>
  <c r="C94" i="19" s="1"/>
  <c r="N143" i="3"/>
  <c r="B94" i="19" s="1"/>
  <c r="K143" i="3"/>
  <c r="A94" i="19" s="1"/>
  <c r="T141" i="3"/>
  <c r="D92" i="19" s="1"/>
  <c r="Q141" i="3"/>
  <c r="C92" i="19" s="1"/>
  <c r="N141" i="3"/>
  <c r="B92" i="19" s="1"/>
  <c r="K141" i="3"/>
  <c r="A92" i="19" s="1"/>
  <c r="T139" i="3"/>
  <c r="D90" i="19" s="1"/>
  <c r="Q139" i="3"/>
  <c r="C90" i="19" s="1"/>
  <c r="N139" i="3"/>
  <c r="B90" i="19" s="1"/>
  <c r="K139" i="3"/>
  <c r="A90" i="19" s="1"/>
  <c r="T137" i="3"/>
  <c r="D64" i="19" s="1"/>
  <c r="Q137" i="3"/>
  <c r="C64" i="19" s="1"/>
  <c r="N137" i="3"/>
  <c r="B64" i="19" s="1"/>
  <c r="K137" i="3"/>
  <c r="A64" i="19" s="1"/>
  <c r="T135" i="3"/>
  <c r="D62" i="19" s="1"/>
  <c r="Q135" i="3"/>
  <c r="C62" i="19" s="1"/>
  <c r="N135" i="3"/>
  <c r="B62" i="19" s="1"/>
  <c r="K135" i="3"/>
  <c r="A62" i="19"/>
  <c r="T133" i="3"/>
  <c r="D60" i="19" s="1"/>
  <c r="Q133" i="3"/>
  <c r="C60" i="19" s="1"/>
  <c r="N133" i="3"/>
  <c r="B60" i="19" s="1"/>
  <c r="K133" i="3"/>
  <c r="A60" i="19"/>
  <c r="T131" i="3"/>
  <c r="D58" i="19" s="1"/>
  <c r="Q131" i="3"/>
  <c r="C58" i="19" s="1"/>
  <c r="N131" i="3"/>
  <c r="B58" i="19" s="1"/>
  <c r="K131" i="3"/>
  <c r="A58" i="19" s="1"/>
  <c r="T129" i="3"/>
  <c r="D32" i="19" s="1"/>
  <c r="Q129" i="3"/>
  <c r="C32" i="19" s="1"/>
  <c r="N129" i="3"/>
  <c r="B32" i="19" s="1"/>
  <c r="K129" i="3"/>
  <c r="A32" i="19"/>
  <c r="T127" i="3"/>
  <c r="D30" i="19" s="1"/>
  <c r="Q127" i="3"/>
  <c r="C30" i="19" s="1"/>
  <c r="N127" i="3"/>
  <c r="B30" i="19" s="1"/>
  <c r="K127" i="3"/>
  <c r="A30" i="19" s="1"/>
  <c r="T125" i="3"/>
  <c r="D28" i="19" s="1"/>
  <c r="Q125" i="3"/>
  <c r="C28" i="19"/>
  <c r="N125" i="3"/>
  <c r="B28" i="19" s="1"/>
  <c r="K125" i="3"/>
  <c r="A28" i="19" s="1"/>
  <c r="T123" i="3"/>
  <c r="D26" i="19" s="1"/>
  <c r="Q123" i="3"/>
  <c r="C26" i="19" s="1"/>
  <c r="N123" i="3"/>
  <c r="B26" i="19" s="1"/>
  <c r="K123" i="3"/>
  <c r="A26" i="19"/>
  <c r="T121" i="3"/>
  <c r="D152" i="19" s="1"/>
  <c r="Q121" i="3"/>
  <c r="C152" i="19" s="1"/>
  <c r="N121" i="3"/>
  <c r="B152" i="19" s="1"/>
  <c r="K121" i="3"/>
  <c r="A152" i="19"/>
  <c r="T119" i="3"/>
  <c r="D150" i="19" s="1"/>
  <c r="Q119" i="3"/>
  <c r="C150" i="19" s="1"/>
  <c r="N119" i="3"/>
  <c r="B150" i="19" s="1"/>
  <c r="K119" i="3"/>
  <c r="A150" i="19" s="1"/>
  <c r="T117" i="3"/>
  <c r="D148" i="19" s="1"/>
  <c r="Q117" i="3"/>
  <c r="C148" i="19"/>
  <c r="N117" i="3"/>
  <c r="B148" i="19" s="1"/>
  <c r="K117" i="3"/>
  <c r="A148" i="19" s="1"/>
  <c r="T115" i="3"/>
  <c r="D146" i="19" s="1"/>
  <c r="Q115" i="3"/>
  <c r="C146" i="19" s="1"/>
  <c r="N115" i="3"/>
  <c r="B146" i="19" s="1"/>
  <c r="K115" i="3"/>
  <c r="A146" i="19" s="1"/>
  <c r="T113" i="3"/>
  <c r="D120" i="19" s="1"/>
  <c r="Q113" i="3"/>
  <c r="C120" i="19"/>
  <c r="N113" i="3"/>
  <c r="B120" i="19" s="1"/>
  <c r="K113" i="3"/>
  <c r="A120" i="19" s="1"/>
  <c r="T111" i="3"/>
  <c r="D118" i="19" s="1"/>
  <c r="Q111" i="3"/>
  <c r="C118" i="19" s="1"/>
  <c r="N111" i="3"/>
  <c r="B118" i="19" s="1"/>
  <c r="K111" i="3"/>
  <c r="A118" i="19"/>
  <c r="T109" i="3"/>
  <c r="D116" i="19" s="1"/>
  <c r="Q109" i="3"/>
  <c r="C116" i="19" s="1"/>
  <c r="N109" i="3"/>
  <c r="B116" i="19" s="1"/>
  <c r="K109" i="3"/>
  <c r="A116" i="19"/>
  <c r="T107" i="3"/>
  <c r="D114" i="19" s="1"/>
  <c r="Q107" i="3"/>
  <c r="C114" i="19" s="1"/>
  <c r="N107" i="3"/>
  <c r="B114" i="19" s="1"/>
  <c r="K107" i="3"/>
  <c r="A114" i="19" s="1"/>
  <c r="T105" i="3"/>
  <c r="D88" i="19" s="1"/>
  <c r="Q105" i="3"/>
  <c r="C88" i="19"/>
  <c r="N105" i="3"/>
  <c r="B88" i="19" s="1"/>
  <c r="K105" i="3"/>
  <c r="A88" i="19" s="1"/>
  <c r="T103" i="3"/>
  <c r="D86" i="19" s="1"/>
  <c r="Q103" i="3"/>
  <c r="C86" i="19" s="1"/>
  <c r="N103" i="3"/>
  <c r="B86" i="19" s="1"/>
  <c r="K103" i="3"/>
  <c r="A86" i="19"/>
  <c r="T101" i="3"/>
  <c r="D84" i="19" s="1"/>
  <c r="Q101" i="3"/>
  <c r="C84" i="19" s="1"/>
  <c r="N101" i="3"/>
  <c r="B84" i="19" s="1"/>
  <c r="K101" i="3"/>
  <c r="A84" i="19"/>
  <c r="T99" i="3"/>
  <c r="D82" i="19"/>
  <c r="Q99" i="3"/>
  <c r="C82" i="19"/>
  <c r="N99" i="3"/>
  <c r="B82" i="19"/>
  <c r="K99" i="3"/>
  <c r="A82" i="19"/>
  <c r="T97" i="3"/>
  <c r="D56" i="19"/>
  <c r="Q97" i="3"/>
  <c r="C56" i="19"/>
  <c r="N97" i="3"/>
  <c r="B56" i="19"/>
  <c r="K97" i="3"/>
  <c r="A56" i="19"/>
  <c r="T95" i="3"/>
  <c r="D54" i="19"/>
  <c r="Q95" i="3"/>
  <c r="C54" i="19"/>
  <c r="N95" i="3"/>
  <c r="B54" i="19"/>
  <c r="K95" i="3"/>
  <c r="A54" i="19"/>
  <c r="T93" i="3"/>
  <c r="D52" i="19"/>
  <c r="Q93" i="3"/>
  <c r="C52" i="19"/>
  <c r="N93" i="3"/>
  <c r="B52" i="19"/>
  <c r="K93" i="3"/>
  <c r="A52" i="19"/>
  <c r="T91" i="3"/>
  <c r="D50" i="19"/>
  <c r="Q91" i="3"/>
  <c r="C50" i="19"/>
  <c r="N91" i="3"/>
  <c r="B50" i="19"/>
  <c r="K91" i="3"/>
  <c r="A50" i="19"/>
  <c r="T89" i="3"/>
  <c r="D24" i="19"/>
  <c r="Q89" i="3"/>
  <c r="C24" i="19"/>
  <c r="N89" i="3"/>
  <c r="B24" i="19"/>
  <c r="K89" i="3"/>
  <c r="A24" i="19"/>
  <c r="T87" i="3"/>
  <c r="D22" i="19"/>
  <c r="Q87" i="3"/>
  <c r="C22" i="19"/>
  <c r="N87" i="3"/>
  <c r="B22" i="19"/>
  <c r="K87" i="3"/>
  <c r="A22" i="19"/>
  <c r="T85" i="3"/>
  <c r="D20" i="19"/>
  <c r="Q85" i="3"/>
  <c r="C20" i="19"/>
  <c r="N85" i="3"/>
  <c r="B20" i="19"/>
  <c r="K85" i="3"/>
  <c r="A20" i="19"/>
  <c r="T83" i="3"/>
  <c r="D18" i="19"/>
  <c r="Q83" i="3"/>
  <c r="C18" i="19"/>
  <c r="N83" i="3"/>
  <c r="B18" i="19"/>
  <c r="K83" i="3"/>
  <c r="A18" i="19"/>
  <c r="T81" i="3"/>
  <c r="D144" i="19"/>
  <c r="Q81" i="3"/>
  <c r="C144" i="19"/>
  <c r="N81" i="3"/>
  <c r="B144" i="19"/>
  <c r="K81" i="3"/>
  <c r="A144" i="19"/>
  <c r="T79" i="3"/>
  <c r="D142" i="19"/>
  <c r="Q79" i="3"/>
  <c r="C142" i="19"/>
  <c r="N79" i="3"/>
  <c r="B142" i="19"/>
  <c r="K79" i="3"/>
  <c r="A142" i="19"/>
  <c r="T77" i="3"/>
  <c r="D140" i="19"/>
  <c r="Q77" i="3"/>
  <c r="C140" i="19"/>
  <c r="N77" i="3"/>
  <c r="B140" i="19"/>
  <c r="K77" i="3"/>
  <c r="A140" i="19"/>
  <c r="T75" i="3"/>
  <c r="D138" i="19"/>
  <c r="Q75" i="3"/>
  <c r="C138" i="19"/>
  <c r="N75" i="3"/>
  <c r="B138" i="19"/>
  <c r="K75" i="3"/>
  <c r="A138" i="19"/>
  <c r="T73" i="3"/>
  <c r="D112" i="19"/>
  <c r="Q73" i="3"/>
  <c r="C112" i="19"/>
  <c r="N73" i="3"/>
  <c r="B112" i="19"/>
  <c r="K73" i="3"/>
  <c r="A112" i="19"/>
  <c r="T71" i="3"/>
  <c r="D110" i="19"/>
  <c r="Q71" i="3"/>
  <c r="C110" i="19"/>
  <c r="N71" i="3"/>
  <c r="B110" i="19"/>
  <c r="K71" i="3"/>
  <c r="A110" i="19"/>
  <c r="T69" i="3"/>
  <c r="D108" i="19"/>
  <c r="Q69" i="3"/>
  <c r="C108" i="19"/>
  <c r="N69" i="3"/>
  <c r="B108" i="19"/>
  <c r="K69" i="3"/>
  <c r="A108" i="19"/>
  <c r="T67" i="3"/>
  <c r="D106" i="19"/>
  <c r="Q67" i="3"/>
  <c r="C106" i="19"/>
  <c r="N67" i="3"/>
  <c r="B106" i="19"/>
  <c r="K67" i="3"/>
  <c r="A106" i="19"/>
  <c r="T65" i="3"/>
  <c r="D80" i="19"/>
  <c r="Q65" i="3"/>
  <c r="C80" i="19"/>
  <c r="N65" i="3"/>
  <c r="B80" i="19"/>
  <c r="K65" i="3"/>
  <c r="A80" i="19"/>
  <c r="T63" i="3"/>
  <c r="D78" i="19"/>
  <c r="Q63" i="3"/>
  <c r="C78" i="19"/>
  <c r="N63" i="3"/>
  <c r="B78" i="19"/>
  <c r="K63" i="3"/>
  <c r="A78" i="19"/>
  <c r="T61" i="3"/>
  <c r="D76" i="19"/>
  <c r="Q61" i="3"/>
  <c r="C76" i="19"/>
  <c r="N61" i="3"/>
  <c r="B76" i="19"/>
  <c r="K61" i="3"/>
  <c r="A76" i="19"/>
  <c r="T59" i="3"/>
  <c r="D74" i="19"/>
  <c r="Q59" i="3"/>
  <c r="C74" i="19"/>
  <c r="N59" i="3"/>
  <c r="B74" i="19"/>
  <c r="K59" i="3"/>
  <c r="A74" i="19"/>
  <c r="T57" i="3"/>
  <c r="D48" i="19"/>
  <c r="Q57" i="3"/>
  <c r="C48" i="19"/>
  <c r="N57" i="3"/>
  <c r="B48" i="19"/>
  <c r="K57" i="3"/>
  <c r="A48" i="19"/>
  <c r="T55" i="3"/>
  <c r="D46" i="19"/>
  <c r="Q55" i="3"/>
  <c r="C46" i="19"/>
  <c r="N55" i="3"/>
  <c r="B46" i="19"/>
  <c r="K55" i="3"/>
  <c r="A46" i="19"/>
  <c r="T53" i="3"/>
  <c r="D44" i="19"/>
  <c r="Q53" i="3"/>
  <c r="C44" i="19"/>
  <c r="N53" i="3"/>
  <c r="B44" i="19"/>
  <c r="K53" i="3"/>
  <c r="A44" i="19"/>
  <c r="T51" i="3"/>
  <c r="D42" i="19"/>
  <c r="Q51" i="3"/>
  <c r="C42" i="19"/>
  <c r="N51" i="3"/>
  <c r="B42" i="19"/>
  <c r="K51" i="3"/>
  <c r="A42" i="19"/>
  <c r="T49" i="3"/>
  <c r="D16" i="19"/>
  <c r="Q49" i="3"/>
  <c r="C16" i="19"/>
  <c r="N49" i="3"/>
  <c r="B16" i="19"/>
  <c r="K49" i="3"/>
  <c r="A16" i="19"/>
  <c r="T47" i="3"/>
  <c r="D14" i="19"/>
  <c r="Q47" i="3"/>
  <c r="C14" i="19"/>
  <c r="N47" i="3"/>
  <c r="B14" i="19"/>
  <c r="K47" i="3"/>
  <c r="A14" i="19"/>
  <c r="T45" i="3"/>
  <c r="D12" i="19"/>
  <c r="Q45" i="3"/>
  <c r="C12" i="19"/>
  <c r="N45" i="3"/>
  <c r="B12" i="19"/>
  <c r="K45" i="3"/>
  <c r="A12" i="19"/>
  <c r="T43" i="3"/>
  <c r="D10" i="19"/>
  <c r="Q43" i="3"/>
  <c r="C10" i="19"/>
  <c r="N43" i="3"/>
  <c r="B10" i="19"/>
  <c r="K43" i="3"/>
  <c r="A10" i="19"/>
  <c r="T41" i="3"/>
  <c r="D136" i="19"/>
  <c r="Q41" i="3"/>
  <c r="C136" i="19"/>
  <c r="N41" i="3"/>
  <c r="B136" i="19"/>
  <c r="K41" i="3"/>
  <c r="A136" i="19"/>
  <c r="T39" i="3"/>
  <c r="D134" i="19"/>
  <c r="Q39" i="3"/>
  <c r="C134" i="19"/>
  <c r="N39" i="3"/>
  <c r="B134" i="19"/>
  <c r="K39" i="3"/>
  <c r="A134" i="19"/>
  <c r="T37" i="3"/>
  <c r="D132" i="19"/>
  <c r="Q37" i="3"/>
  <c r="C132" i="19"/>
  <c r="N37" i="3"/>
  <c r="B132" i="19"/>
  <c r="K37" i="3"/>
  <c r="A132" i="19"/>
  <c r="T35" i="3"/>
  <c r="D130" i="19"/>
  <c r="Q35" i="3"/>
  <c r="C130" i="19"/>
  <c r="N35" i="3"/>
  <c r="B130" i="19"/>
  <c r="K35" i="3"/>
  <c r="A130" i="19"/>
  <c r="T33" i="3"/>
  <c r="D104" i="19"/>
  <c r="Q33" i="3"/>
  <c r="C104" i="19"/>
  <c r="N33" i="3"/>
  <c r="B104" i="19"/>
  <c r="K33" i="3"/>
  <c r="A104" i="19"/>
  <c r="T31" i="3"/>
  <c r="D102" i="19"/>
  <c r="Q31" i="3"/>
  <c r="C102" i="19"/>
  <c r="N31" i="3"/>
  <c r="B102" i="19"/>
  <c r="K31" i="3"/>
  <c r="A102" i="19"/>
  <c r="T29" i="3"/>
  <c r="D100" i="19"/>
  <c r="Q29" i="3"/>
  <c r="C100" i="19"/>
  <c r="N29" i="3"/>
  <c r="B100" i="19"/>
  <c r="K29" i="3"/>
  <c r="A100" i="19"/>
  <c r="T27" i="3"/>
  <c r="D98" i="19"/>
  <c r="Q27" i="3"/>
  <c r="C98" i="19"/>
  <c r="N27" i="3"/>
  <c r="B98" i="19"/>
  <c r="K27" i="3"/>
  <c r="A98" i="19"/>
  <c r="T25" i="3"/>
  <c r="D72" i="19"/>
  <c r="Q25" i="3"/>
  <c r="C72" i="19"/>
  <c r="N25" i="3"/>
  <c r="B72" i="19"/>
  <c r="K25" i="3"/>
  <c r="A72" i="19"/>
  <c r="T23" i="3"/>
  <c r="D70" i="19"/>
  <c r="Q23" i="3"/>
  <c r="C70" i="19"/>
  <c r="N23" i="3"/>
  <c r="B70" i="19"/>
  <c r="K23" i="3"/>
  <c r="A70" i="19"/>
  <c r="T21" i="3"/>
  <c r="D68" i="19"/>
  <c r="Q21" i="3"/>
  <c r="C68" i="19"/>
  <c r="N21" i="3"/>
  <c r="B68" i="19"/>
  <c r="K21" i="3"/>
  <c r="A68" i="19"/>
  <c r="T19" i="3"/>
  <c r="D66" i="19"/>
  <c r="Q19" i="3"/>
  <c r="C66" i="19"/>
  <c r="N19" i="3"/>
  <c r="B66" i="19"/>
  <c r="K19" i="3"/>
  <c r="A66" i="19"/>
  <c r="T17" i="3"/>
  <c r="D40" i="19"/>
  <c r="Q17" i="3"/>
  <c r="C40" i="19"/>
  <c r="N17" i="3"/>
  <c r="B40" i="19"/>
  <c r="K17" i="3"/>
  <c r="A40" i="19"/>
  <c r="T15" i="3"/>
  <c r="D38" i="19"/>
  <c r="Q15" i="3"/>
  <c r="C38" i="19"/>
  <c r="N15" i="3"/>
  <c r="B38" i="19"/>
  <c r="K15" i="3"/>
  <c r="A38" i="19"/>
  <c r="T13" i="3"/>
  <c r="D36" i="19"/>
  <c r="Q13" i="3"/>
  <c r="C36" i="19"/>
  <c r="N13" i="3"/>
  <c r="B36" i="19"/>
  <c r="K13" i="3"/>
  <c r="A36" i="19"/>
  <c r="T11" i="3"/>
  <c r="D34" i="19"/>
  <c r="Q11" i="3"/>
  <c r="C34" i="19"/>
  <c r="N11" i="3"/>
  <c r="B34" i="19"/>
  <c r="K11" i="3"/>
  <c r="A34" i="19"/>
  <c r="T9" i="3"/>
  <c r="D8" i="19"/>
  <c r="Q9" i="3"/>
  <c r="C8" i="19"/>
  <c r="N9" i="3"/>
  <c r="B8" i="19"/>
  <c r="K9" i="3"/>
  <c r="A8" i="19"/>
  <c r="I3" i="3"/>
  <c r="I75" i="3"/>
  <c r="C137" i="19" s="1"/>
  <c r="I67" i="3"/>
  <c r="C105" i="19" s="1"/>
  <c r="I59" i="3"/>
  <c r="C73" i="19" s="1"/>
  <c r="I51" i="3"/>
  <c r="I43" i="3"/>
  <c r="C9" i="19" s="1"/>
  <c r="I35" i="3"/>
  <c r="C129" i="19" s="1"/>
  <c r="I27" i="3"/>
  <c r="C97" i="19" s="1"/>
  <c r="I19" i="3"/>
  <c r="I11" i="3"/>
  <c r="C33" i="19" s="1"/>
  <c r="I155" i="3"/>
  <c r="C153" i="19" s="1"/>
  <c r="I147" i="3"/>
  <c r="C121" i="19" s="1"/>
  <c r="I139" i="3"/>
  <c r="I131" i="3"/>
  <c r="C57" i="19" s="1"/>
  <c r="I123" i="3"/>
  <c r="C25" i="19" s="1"/>
  <c r="I115" i="3"/>
  <c r="C145" i="19" s="1"/>
  <c r="I107" i="3"/>
  <c r="I99" i="3"/>
  <c r="C81" i="19" s="1"/>
  <c r="I91" i="3"/>
  <c r="C49" i="19" s="1"/>
  <c r="I83" i="3"/>
  <c r="C17" i="19" s="1"/>
  <c r="A3" i="4"/>
  <c r="B1" i="27" s="1"/>
  <c r="A123" i="4"/>
  <c r="B25" i="27" s="1"/>
  <c r="A83" i="4"/>
  <c r="B17" i="27" s="1"/>
  <c r="A43" i="4"/>
  <c r="B9" i="27" s="1"/>
  <c r="K7" i="4"/>
  <c r="A6" i="27" s="1"/>
  <c r="N7" i="4"/>
  <c r="B6" i="27" s="1"/>
  <c r="Q7" i="4"/>
  <c r="C6" i="27" s="1"/>
  <c r="T7" i="4"/>
  <c r="D6" i="27" s="1"/>
  <c r="K9" i="4"/>
  <c r="A8" i="27" s="1"/>
  <c r="N9" i="4"/>
  <c r="B8" i="27" s="1"/>
  <c r="Q9" i="4"/>
  <c r="C8" i="27" s="1"/>
  <c r="T9" i="4"/>
  <c r="D8" i="27" s="1"/>
  <c r="K43" i="4"/>
  <c r="A10" i="27" s="1"/>
  <c r="N43" i="4"/>
  <c r="B10" i="27" s="1"/>
  <c r="Q43" i="4"/>
  <c r="C10" i="27" s="1"/>
  <c r="T43" i="4"/>
  <c r="D10" i="27" s="1"/>
  <c r="K45" i="4"/>
  <c r="A12" i="27" s="1"/>
  <c r="N45" i="4"/>
  <c r="B12" i="27" s="1"/>
  <c r="Q45" i="4"/>
  <c r="C12" i="27" s="1"/>
  <c r="T45" i="4"/>
  <c r="D12" i="27" s="1"/>
  <c r="K47" i="4"/>
  <c r="A14" i="27" s="1"/>
  <c r="N47" i="4"/>
  <c r="B14" i="27" s="1"/>
  <c r="Q47" i="4"/>
  <c r="C14" i="27" s="1"/>
  <c r="T47" i="4"/>
  <c r="D14" i="27" s="1"/>
  <c r="K49" i="4"/>
  <c r="A16" i="27" s="1"/>
  <c r="N49" i="4"/>
  <c r="B16" i="27" s="1"/>
  <c r="Q49" i="4"/>
  <c r="C16" i="27" s="1"/>
  <c r="T49" i="4"/>
  <c r="D16" i="27" s="1"/>
  <c r="K83" i="4"/>
  <c r="A18" i="27" s="1"/>
  <c r="N83" i="4"/>
  <c r="B18" i="27" s="1"/>
  <c r="Q83" i="4"/>
  <c r="C18" i="27" s="1"/>
  <c r="T83" i="4"/>
  <c r="D18" i="27" s="1"/>
  <c r="K85" i="4"/>
  <c r="A20" i="27" s="1"/>
  <c r="N85" i="4"/>
  <c r="B20" i="27" s="1"/>
  <c r="Q85" i="4"/>
  <c r="C20" i="27" s="1"/>
  <c r="T85" i="4"/>
  <c r="D20" i="27" s="1"/>
  <c r="K87" i="4"/>
  <c r="A22" i="27" s="1"/>
  <c r="N87" i="4"/>
  <c r="B22" i="27" s="1"/>
  <c r="Q87" i="4"/>
  <c r="C22" i="27" s="1"/>
  <c r="T87" i="4"/>
  <c r="D22" i="27" s="1"/>
  <c r="K89" i="4"/>
  <c r="A24" i="27" s="1"/>
  <c r="N89" i="4"/>
  <c r="B24" i="27" s="1"/>
  <c r="Q89" i="4"/>
  <c r="C24" i="27" s="1"/>
  <c r="T89" i="4"/>
  <c r="D24" i="27" s="1"/>
  <c r="K123" i="4"/>
  <c r="A26" i="27" s="1"/>
  <c r="N123" i="4"/>
  <c r="B26" i="27" s="1"/>
  <c r="Q123" i="4"/>
  <c r="C26" i="27" s="1"/>
  <c r="T123" i="4"/>
  <c r="D26" i="27" s="1"/>
  <c r="K125" i="4"/>
  <c r="A28" i="27" s="1"/>
  <c r="N125" i="4"/>
  <c r="B28" i="27" s="1"/>
  <c r="Q125" i="4"/>
  <c r="C28" i="27" s="1"/>
  <c r="T125" i="4"/>
  <c r="D28" i="27" s="1"/>
  <c r="K127" i="4"/>
  <c r="A30" i="27" s="1"/>
  <c r="N127" i="4"/>
  <c r="B30" i="27" s="1"/>
  <c r="Q127" i="4"/>
  <c r="C30" i="27" s="1"/>
  <c r="T127" i="4"/>
  <c r="D30" i="27" s="1"/>
  <c r="K129" i="4"/>
  <c r="A32" i="27" s="1"/>
  <c r="N129" i="4"/>
  <c r="B32" i="27" s="1"/>
  <c r="Q129" i="4"/>
  <c r="C32" i="27" s="1"/>
  <c r="T129" i="4"/>
  <c r="D32" i="27" s="1"/>
  <c r="K11" i="4"/>
  <c r="A34" i="27" s="1"/>
  <c r="N11" i="4"/>
  <c r="B34" i="27" s="1"/>
  <c r="Q11" i="4"/>
  <c r="C34" i="27" s="1"/>
  <c r="T11" i="4"/>
  <c r="D34" i="27" s="1"/>
  <c r="K13" i="4"/>
  <c r="A36" i="27" s="1"/>
  <c r="N13" i="4"/>
  <c r="B36" i="27" s="1"/>
  <c r="Q13" i="4"/>
  <c r="C36" i="27" s="1"/>
  <c r="T13" i="4"/>
  <c r="D36" i="27" s="1"/>
  <c r="K15" i="4"/>
  <c r="A38" i="27" s="1"/>
  <c r="N15" i="4"/>
  <c r="B38" i="27" s="1"/>
  <c r="Q15" i="4"/>
  <c r="C38" i="27" s="1"/>
  <c r="T15" i="4"/>
  <c r="D38" i="27" s="1"/>
  <c r="K17" i="4"/>
  <c r="A40" i="27" s="1"/>
  <c r="N17" i="4"/>
  <c r="B40" i="27" s="1"/>
  <c r="Q17" i="4"/>
  <c r="C40" i="27" s="1"/>
  <c r="T17" i="4"/>
  <c r="D40" i="27" s="1"/>
  <c r="K51" i="4"/>
  <c r="A42" i="27" s="1"/>
  <c r="N51" i="4"/>
  <c r="B42" i="27" s="1"/>
  <c r="Q51" i="4"/>
  <c r="C42" i="27" s="1"/>
  <c r="T51" i="4"/>
  <c r="D42" i="27" s="1"/>
  <c r="K53" i="4"/>
  <c r="A44" i="27" s="1"/>
  <c r="N53" i="4"/>
  <c r="B44" i="27" s="1"/>
  <c r="Q53" i="4"/>
  <c r="C44" i="27" s="1"/>
  <c r="T53" i="4"/>
  <c r="D44" i="27" s="1"/>
  <c r="K55" i="4"/>
  <c r="A46" i="27" s="1"/>
  <c r="N55" i="4"/>
  <c r="B46" i="27" s="1"/>
  <c r="Q55" i="4"/>
  <c r="C46" i="27" s="1"/>
  <c r="T55" i="4"/>
  <c r="D46" i="27" s="1"/>
  <c r="K57" i="4"/>
  <c r="A48" i="27" s="1"/>
  <c r="N57" i="4"/>
  <c r="B48" i="27" s="1"/>
  <c r="Q57" i="4"/>
  <c r="C48" i="27" s="1"/>
  <c r="T57" i="4"/>
  <c r="D48" i="27" s="1"/>
  <c r="K91" i="4"/>
  <c r="A50" i="27" s="1"/>
  <c r="N91" i="4"/>
  <c r="B50" i="27" s="1"/>
  <c r="Q91" i="4"/>
  <c r="C50" i="27" s="1"/>
  <c r="T91" i="4"/>
  <c r="D50" i="27" s="1"/>
  <c r="K93" i="4"/>
  <c r="A52" i="27" s="1"/>
  <c r="N93" i="4"/>
  <c r="B52" i="27" s="1"/>
  <c r="Q93" i="4"/>
  <c r="C52" i="27" s="1"/>
  <c r="T93" i="4"/>
  <c r="D52" i="27" s="1"/>
  <c r="K95" i="4"/>
  <c r="A54" i="27" s="1"/>
  <c r="N95" i="4"/>
  <c r="B54" i="27" s="1"/>
  <c r="Q95" i="4"/>
  <c r="C54" i="27" s="1"/>
  <c r="T95" i="4"/>
  <c r="D54" i="27" s="1"/>
  <c r="K97" i="4"/>
  <c r="A56" i="27" s="1"/>
  <c r="N97" i="4"/>
  <c r="B56" i="27" s="1"/>
  <c r="Q97" i="4"/>
  <c r="C56" i="27" s="1"/>
  <c r="T97" i="4"/>
  <c r="D56" i="27" s="1"/>
  <c r="K131" i="4"/>
  <c r="A58" i="27" s="1"/>
  <c r="N131" i="4"/>
  <c r="B58" i="27" s="1"/>
  <c r="Q131" i="4"/>
  <c r="C58" i="27" s="1"/>
  <c r="T131" i="4"/>
  <c r="D58" i="27" s="1"/>
  <c r="K133" i="4"/>
  <c r="A60" i="27" s="1"/>
  <c r="N133" i="4"/>
  <c r="B60" i="27" s="1"/>
  <c r="Q133" i="4"/>
  <c r="C60" i="27" s="1"/>
  <c r="T133" i="4"/>
  <c r="D60" i="27" s="1"/>
  <c r="K135" i="4"/>
  <c r="A62" i="27" s="1"/>
  <c r="N135" i="4"/>
  <c r="B62" i="27" s="1"/>
  <c r="Q135" i="4"/>
  <c r="C62" i="27" s="1"/>
  <c r="T135" i="4"/>
  <c r="D62" i="27" s="1"/>
  <c r="K137" i="4"/>
  <c r="A64" i="27" s="1"/>
  <c r="N137" i="4"/>
  <c r="B64" i="27" s="1"/>
  <c r="Q137" i="4"/>
  <c r="C64" i="27" s="1"/>
  <c r="T137" i="4"/>
  <c r="D64" i="27" s="1"/>
  <c r="K19" i="4"/>
  <c r="A66" i="27" s="1"/>
  <c r="N19" i="4"/>
  <c r="B66" i="27" s="1"/>
  <c r="Q19" i="4"/>
  <c r="C66" i="27" s="1"/>
  <c r="T19" i="4"/>
  <c r="D66" i="27" s="1"/>
  <c r="K21" i="4"/>
  <c r="A68" i="27" s="1"/>
  <c r="N21" i="4"/>
  <c r="B68" i="27" s="1"/>
  <c r="Q21" i="4"/>
  <c r="C68" i="27" s="1"/>
  <c r="T21" i="4"/>
  <c r="D68" i="27" s="1"/>
  <c r="K23" i="4"/>
  <c r="A70" i="27" s="1"/>
  <c r="N23" i="4"/>
  <c r="B70" i="27" s="1"/>
  <c r="Q23" i="4"/>
  <c r="C70" i="27" s="1"/>
  <c r="T23" i="4"/>
  <c r="D70" i="27" s="1"/>
  <c r="K25" i="4"/>
  <c r="A72" i="27" s="1"/>
  <c r="N25" i="4"/>
  <c r="B72" i="27" s="1"/>
  <c r="Q25" i="4"/>
  <c r="C72" i="27" s="1"/>
  <c r="T25" i="4"/>
  <c r="D72" i="27" s="1"/>
  <c r="K59" i="4"/>
  <c r="A74" i="27" s="1"/>
  <c r="N59" i="4"/>
  <c r="B74" i="27" s="1"/>
  <c r="Q59" i="4"/>
  <c r="C74" i="27" s="1"/>
  <c r="T59" i="4"/>
  <c r="D74" i="27" s="1"/>
  <c r="K61" i="4"/>
  <c r="A76" i="27" s="1"/>
  <c r="N61" i="4"/>
  <c r="B76" i="27" s="1"/>
  <c r="Q61" i="4"/>
  <c r="C76" i="27" s="1"/>
  <c r="T61" i="4"/>
  <c r="D76" i="27" s="1"/>
  <c r="K63" i="4"/>
  <c r="A78" i="27" s="1"/>
  <c r="N63" i="4"/>
  <c r="B78" i="27" s="1"/>
  <c r="Q63" i="4"/>
  <c r="C78" i="27" s="1"/>
  <c r="T63" i="4"/>
  <c r="D78" i="27" s="1"/>
  <c r="K65" i="4"/>
  <c r="A80" i="27" s="1"/>
  <c r="N65" i="4"/>
  <c r="B80" i="27" s="1"/>
  <c r="Q65" i="4"/>
  <c r="C80" i="27" s="1"/>
  <c r="T65" i="4"/>
  <c r="D80" i="27" s="1"/>
  <c r="K99" i="4"/>
  <c r="A82" i="27" s="1"/>
  <c r="N99" i="4"/>
  <c r="B82" i="27" s="1"/>
  <c r="Q99" i="4"/>
  <c r="C82" i="27" s="1"/>
  <c r="T99" i="4"/>
  <c r="D82" i="27" s="1"/>
  <c r="K101" i="4"/>
  <c r="A84" i="27" s="1"/>
  <c r="N101" i="4"/>
  <c r="B84" i="27" s="1"/>
  <c r="Q101" i="4"/>
  <c r="C84" i="27" s="1"/>
  <c r="T101" i="4"/>
  <c r="D84" i="27" s="1"/>
  <c r="K103" i="4"/>
  <c r="A86" i="27" s="1"/>
  <c r="N103" i="4"/>
  <c r="B86" i="27" s="1"/>
  <c r="Q103" i="4"/>
  <c r="C86" i="27" s="1"/>
  <c r="T103" i="4"/>
  <c r="D86" i="27" s="1"/>
  <c r="K105" i="4"/>
  <c r="A88" i="27" s="1"/>
  <c r="N105" i="4"/>
  <c r="B88" i="27" s="1"/>
  <c r="Q105" i="4"/>
  <c r="C88" i="27" s="1"/>
  <c r="T105" i="4"/>
  <c r="D88" i="27" s="1"/>
  <c r="K139" i="4"/>
  <c r="A90" i="27" s="1"/>
  <c r="N139" i="4"/>
  <c r="B90" i="27" s="1"/>
  <c r="Q139" i="4"/>
  <c r="C90" i="27" s="1"/>
  <c r="T139" i="4"/>
  <c r="D90" i="27" s="1"/>
  <c r="K141" i="4"/>
  <c r="A92" i="27" s="1"/>
  <c r="N141" i="4"/>
  <c r="B92" i="27" s="1"/>
  <c r="Q141" i="4"/>
  <c r="C92" i="27" s="1"/>
  <c r="T141" i="4"/>
  <c r="D92" i="27" s="1"/>
  <c r="K143" i="4"/>
  <c r="A94" i="27" s="1"/>
  <c r="N143" i="4"/>
  <c r="B94" i="27" s="1"/>
  <c r="Q143" i="4"/>
  <c r="C94" i="27" s="1"/>
  <c r="T143" i="4"/>
  <c r="D94" i="27" s="1"/>
  <c r="K145" i="4"/>
  <c r="A96" i="27" s="1"/>
  <c r="N145" i="4"/>
  <c r="B96" i="27" s="1"/>
  <c r="Q145" i="4"/>
  <c r="C96" i="27" s="1"/>
  <c r="T145" i="4"/>
  <c r="D96" i="27" s="1"/>
  <c r="K27" i="4"/>
  <c r="A98" i="27" s="1"/>
  <c r="N27" i="4"/>
  <c r="B98" i="27" s="1"/>
  <c r="Q27" i="4"/>
  <c r="C98" i="27" s="1"/>
  <c r="T27" i="4"/>
  <c r="D98" i="27" s="1"/>
  <c r="K29" i="4"/>
  <c r="A100" i="27" s="1"/>
  <c r="N29" i="4"/>
  <c r="B100" i="27" s="1"/>
  <c r="Q29" i="4"/>
  <c r="C100" i="27" s="1"/>
  <c r="T29" i="4"/>
  <c r="D100" i="27" s="1"/>
  <c r="K31" i="4"/>
  <c r="A102" i="27" s="1"/>
  <c r="N31" i="4"/>
  <c r="B102" i="27" s="1"/>
  <c r="Q31" i="4"/>
  <c r="C102" i="27" s="1"/>
  <c r="T31" i="4"/>
  <c r="D102" i="27" s="1"/>
  <c r="K33" i="4"/>
  <c r="A104" i="27" s="1"/>
  <c r="N33" i="4"/>
  <c r="B104" i="27" s="1"/>
  <c r="Q33" i="4"/>
  <c r="C104" i="27" s="1"/>
  <c r="T33" i="4"/>
  <c r="D104" i="27" s="1"/>
  <c r="K67" i="4"/>
  <c r="A106" i="27" s="1"/>
  <c r="N67" i="4"/>
  <c r="B106" i="27" s="1"/>
  <c r="Q67" i="4"/>
  <c r="C106" i="27" s="1"/>
  <c r="T67" i="4"/>
  <c r="D106" i="27" s="1"/>
  <c r="K69" i="4"/>
  <c r="A108" i="27" s="1"/>
  <c r="N69" i="4"/>
  <c r="B108" i="27" s="1"/>
  <c r="Q69" i="4"/>
  <c r="C108" i="27" s="1"/>
  <c r="T69" i="4"/>
  <c r="D108" i="27" s="1"/>
  <c r="K71" i="4"/>
  <c r="A110" i="27" s="1"/>
  <c r="N71" i="4"/>
  <c r="B110" i="27" s="1"/>
  <c r="Q71" i="4"/>
  <c r="C110" i="27" s="1"/>
  <c r="T71" i="4"/>
  <c r="D110" i="27" s="1"/>
  <c r="K73" i="4"/>
  <c r="A112" i="27" s="1"/>
  <c r="N73" i="4"/>
  <c r="B112" i="27" s="1"/>
  <c r="Q73" i="4"/>
  <c r="C112" i="27" s="1"/>
  <c r="T73" i="4"/>
  <c r="D112" i="27" s="1"/>
  <c r="K107" i="4"/>
  <c r="A114" i="27" s="1"/>
  <c r="N107" i="4"/>
  <c r="B114" i="27" s="1"/>
  <c r="Q107" i="4"/>
  <c r="C114" i="27" s="1"/>
  <c r="T107" i="4"/>
  <c r="D114" i="27" s="1"/>
  <c r="K109" i="4"/>
  <c r="A116" i="27" s="1"/>
  <c r="N109" i="4"/>
  <c r="B116" i="27" s="1"/>
  <c r="Q109" i="4"/>
  <c r="C116" i="27" s="1"/>
  <c r="T109" i="4"/>
  <c r="D116" i="27" s="1"/>
  <c r="K111" i="4"/>
  <c r="A118" i="27" s="1"/>
  <c r="N111" i="4"/>
  <c r="B118" i="27" s="1"/>
  <c r="Q111" i="4"/>
  <c r="C118" i="27" s="1"/>
  <c r="T111" i="4"/>
  <c r="D118" i="27" s="1"/>
  <c r="K113" i="4"/>
  <c r="A120" i="27" s="1"/>
  <c r="N113" i="4"/>
  <c r="B120" i="27" s="1"/>
  <c r="Q113" i="4"/>
  <c r="C120" i="27" s="1"/>
  <c r="T113" i="4"/>
  <c r="D120" i="27" s="1"/>
  <c r="K147" i="4"/>
  <c r="A122" i="27" s="1"/>
  <c r="N147" i="4"/>
  <c r="B122" i="27" s="1"/>
  <c r="Q147" i="4"/>
  <c r="C122" i="27" s="1"/>
  <c r="T147" i="4"/>
  <c r="D122" i="27" s="1"/>
  <c r="K149" i="4"/>
  <c r="A124" i="27" s="1"/>
  <c r="N149" i="4"/>
  <c r="B124" i="27" s="1"/>
  <c r="Q149" i="4"/>
  <c r="C124" i="27" s="1"/>
  <c r="T149" i="4"/>
  <c r="D124" i="27" s="1"/>
  <c r="K151" i="4"/>
  <c r="A126" i="27" s="1"/>
  <c r="N151" i="4"/>
  <c r="B126" i="27" s="1"/>
  <c r="Q151" i="4"/>
  <c r="C126" i="27" s="1"/>
  <c r="T151" i="4"/>
  <c r="D126" i="27" s="1"/>
  <c r="K153" i="4"/>
  <c r="A128" i="27" s="1"/>
  <c r="N153" i="4"/>
  <c r="B128" i="27" s="1"/>
  <c r="Q153" i="4"/>
  <c r="C128" i="27" s="1"/>
  <c r="T153" i="4"/>
  <c r="D128" i="27" s="1"/>
  <c r="K35" i="4"/>
  <c r="A130" i="27" s="1"/>
  <c r="N35" i="4"/>
  <c r="B130" i="27" s="1"/>
  <c r="Q35" i="4"/>
  <c r="C130" i="27" s="1"/>
  <c r="T35" i="4"/>
  <c r="D130" i="27" s="1"/>
  <c r="K37" i="4"/>
  <c r="A132" i="27" s="1"/>
  <c r="N37" i="4"/>
  <c r="B132" i="27" s="1"/>
  <c r="Q37" i="4"/>
  <c r="C132" i="27" s="1"/>
  <c r="T37" i="4"/>
  <c r="D132" i="27" s="1"/>
  <c r="K39" i="4"/>
  <c r="A134" i="27" s="1"/>
  <c r="N39" i="4"/>
  <c r="B134" i="27" s="1"/>
  <c r="Q39" i="4"/>
  <c r="C134" i="27" s="1"/>
  <c r="T39" i="4"/>
  <c r="D134" i="27" s="1"/>
  <c r="K41" i="4"/>
  <c r="A136" i="27" s="1"/>
  <c r="N41" i="4"/>
  <c r="B136" i="27" s="1"/>
  <c r="Q41" i="4"/>
  <c r="C136" i="27" s="1"/>
  <c r="T41" i="4"/>
  <c r="D136" i="27" s="1"/>
  <c r="K75" i="4"/>
  <c r="A138" i="27" s="1"/>
  <c r="N75" i="4"/>
  <c r="B138" i="27" s="1"/>
  <c r="Q75" i="4"/>
  <c r="C138" i="27" s="1"/>
  <c r="T75" i="4"/>
  <c r="D138" i="27" s="1"/>
  <c r="K77" i="4"/>
  <c r="A140" i="27" s="1"/>
  <c r="N77" i="4"/>
  <c r="B140" i="27" s="1"/>
  <c r="Q77" i="4"/>
  <c r="C140" i="27" s="1"/>
  <c r="T77" i="4"/>
  <c r="D140" i="27" s="1"/>
  <c r="K79" i="4"/>
  <c r="A142" i="27" s="1"/>
  <c r="N79" i="4"/>
  <c r="B142" i="27" s="1"/>
  <c r="Q79" i="4"/>
  <c r="C142" i="27" s="1"/>
  <c r="T79" i="4"/>
  <c r="D142" i="27" s="1"/>
  <c r="K81" i="4"/>
  <c r="A144" i="27" s="1"/>
  <c r="N81" i="4"/>
  <c r="B144" i="27" s="1"/>
  <c r="Q81" i="4"/>
  <c r="C144" i="27" s="1"/>
  <c r="T81" i="4"/>
  <c r="D144" i="27" s="1"/>
  <c r="K115" i="4"/>
  <c r="A146" i="27" s="1"/>
  <c r="N115" i="4"/>
  <c r="B146" i="27" s="1"/>
  <c r="Q115" i="4"/>
  <c r="C146" i="27" s="1"/>
  <c r="T115" i="4"/>
  <c r="D146" i="27" s="1"/>
  <c r="K117" i="4"/>
  <c r="A148" i="27" s="1"/>
  <c r="N117" i="4"/>
  <c r="B148" i="27" s="1"/>
  <c r="Q117" i="4"/>
  <c r="C148" i="27" s="1"/>
  <c r="T117" i="4"/>
  <c r="D148" i="27" s="1"/>
  <c r="K119" i="4"/>
  <c r="A150" i="27" s="1"/>
  <c r="N119" i="4"/>
  <c r="B150" i="27" s="1"/>
  <c r="Q119" i="4"/>
  <c r="C150" i="27" s="1"/>
  <c r="T119" i="4"/>
  <c r="D150" i="27" s="1"/>
  <c r="K121" i="4"/>
  <c r="A152" i="27" s="1"/>
  <c r="N121" i="4"/>
  <c r="B152" i="27" s="1"/>
  <c r="Q121" i="4"/>
  <c r="C152" i="27" s="1"/>
  <c r="T121" i="4"/>
  <c r="D152" i="27" s="1"/>
  <c r="K155" i="4"/>
  <c r="A154" i="27" s="1"/>
  <c r="N155" i="4"/>
  <c r="B154" i="27" s="1"/>
  <c r="Q155" i="4"/>
  <c r="C154" i="27" s="1"/>
  <c r="T155" i="4"/>
  <c r="D154" i="27" s="1"/>
  <c r="K157" i="4"/>
  <c r="A156" i="27" s="1"/>
  <c r="N157" i="4"/>
  <c r="B156" i="27" s="1"/>
  <c r="Q157" i="4"/>
  <c r="C156" i="27" s="1"/>
  <c r="T157" i="4"/>
  <c r="D156" i="27" s="1"/>
  <c r="K159" i="4"/>
  <c r="A158" i="27" s="1"/>
  <c r="N159" i="4"/>
  <c r="B158" i="27" s="1"/>
  <c r="Q159" i="4"/>
  <c r="C158" i="27" s="1"/>
  <c r="T159" i="4"/>
  <c r="D158" i="27" s="1"/>
  <c r="K161" i="4"/>
  <c r="A160" i="27" s="1"/>
  <c r="N161" i="4"/>
  <c r="B160" i="27" s="1"/>
  <c r="Q161" i="4"/>
  <c r="C160" i="27" s="1"/>
  <c r="T161" i="4"/>
  <c r="D160" i="27" s="1"/>
  <c r="K3" i="4"/>
  <c r="A2" i="27" s="1"/>
  <c r="N3" i="4"/>
  <c r="B2" i="27" s="1"/>
  <c r="Q3" i="4"/>
  <c r="C2" i="27" s="1"/>
  <c r="T3" i="4"/>
  <c r="D2" i="27" s="1"/>
  <c r="K5" i="4"/>
  <c r="A4" i="27" s="1"/>
  <c r="N5" i="4"/>
  <c r="B4" i="27" s="1"/>
  <c r="Q5" i="4"/>
  <c r="C4" i="27" s="1"/>
  <c r="T5" i="4"/>
  <c r="D4" i="27" s="1"/>
  <c r="I3" i="4"/>
  <c r="C1" i="27" s="1"/>
  <c r="I43" i="4"/>
  <c r="C9" i="27" s="1"/>
  <c r="I83" i="4"/>
  <c r="C17" i="27" s="1"/>
  <c r="I123" i="4"/>
  <c r="C25" i="27" s="1"/>
  <c r="I11" i="4"/>
  <c r="C33" i="27" s="1"/>
  <c r="I51" i="4"/>
  <c r="C41" i="27" s="1"/>
  <c r="I91" i="4"/>
  <c r="C49" i="27" s="1"/>
  <c r="I131" i="4"/>
  <c r="C57" i="27" s="1"/>
  <c r="I19" i="4"/>
  <c r="C65" i="27" s="1"/>
  <c r="I59" i="4"/>
  <c r="C73" i="27" s="1"/>
  <c r="I99" i="4"/>
  <c r="C81" i="27" s="1"/>
  <c r="I139" i="4"/>
  <c r="C89" i="27" s="1"/>
  <c r="I27" i="4"/>
  <c r="C97" i="27" s="1"/>
  <c r="I67" i="4"/>
  <c r="C105" i="27" s="1"/>
  <c r="I107" i="4"/>
  <c r="C113" i="27" s="1"/>
  <c r="I147" i="4"/>
  <c r="C121" i="27" s="1"/>
  <c r="I35" i="4"/>
  <c r="C129" i="27" s="1"/>
  <c r="I75" i="4"/>
  <c r="C137" i="27" s="1"/>
  <c r="I115" i="4"/>
  <c r="C145" i="27" s="1"/>
  <c r="I155" i="4"/>
  <c r="C153" i="27" s="1"/>
  <c r="AA19" i="4"/>
  <c r="A123" i="5"/>
  <c r="B25" i="28" s="1"/>
  <c r="A83" i="5"/>
  <c r="A43" i="5"/>
  <c r="B9" i="28" s="1"/>
  <c r="A3" i="5"/>
  <c r="B1" i="28" s="1"/>
  <c r="K3" i="5"/>
  <c r="A2" i="28" s="1"/>
  <c r="N3" i="5"/>
  <c r="B2" i="28" s="1"/>
  <c r="Q3" i="5"/>
  <c r="C2" i="28" s="1"/>
  <c r="T3" i="5"/>
  <c r="D2" i="28" s="1"/>
  <c r="K5" i="5"/>
  <c r="A4" i="28" s="1"/>
  <c r="N5" i="5"/>
  <c r="B4" i="28" s="1"/>
  <c r="Q5" i="5"/>
  <c r="C4" i="28" s="1"/>
  <c r="T5" i="5"/>
  <c r="D4" i="28" s="1"/>
  <c r="K7" i="5"/>
  <c r="A6" i="28" s="1"/>
  <c r="N7" i="5"/>
  <c r="B6" i="28" s="1"/>
  <c r="Q7" i="5"/>
  <c r="C6" i="28" s="1"/>
  <c r="T7" i="5"/>
  <c r="D6" i="28" s="1"/>
  <c r="K9" i="5"/>
  <c r="A8" i="28" s="1"/>
  <c r="N9" i="5"/>
  <c r="B8" i="28" s="1"/>
  <c r="Q9" i="5"/>
  <c r="C8" i="28" s="1"/>
  <c r="T9" i="5"/>
  <c r="D8" i="28" s="1"/>
  <c r="K43" i="5"/>
  <c r="A10" i="28" s="1"/>
  <c r="N43" i="5"/>
  <c r="B10" i="28" s="1"/>
  <c r="Q43" i="5"/>
  <c r="C10" i="28" s="1"/>
  <c r="T43" i="5"/>
  <c r="D10" i="28" s="1"/>
  <c r="K45" i="5"/>
  <c r="A12" i="28" s="1"/>
  <c r="N45" i="5"/>
  <c r="B12" i="28" s="1"/>
  <c r="Q45" i="5"/>
  <c r="C12" i="28" s="1"/>
  <c r="T45" i="5"/>
  <c r="D12" i="28" s="1"/>
  <c r="K47" i="5"/>
  <c r="A14" i="28" s="1"/>
  <c r="N47" i="5"/>
  <c r="B14" i="28" s="1"/>
  <c r="Q47" i="5"/>
  <c r="C14" i="28" s="1"/>
  <c r="T47" i="5"/>
  <c r="D14" i="28" s="1"/>
  <c r="K49" i="5"/>
  <c r="A16" i="28" s="1"/>
  <c r="N49" i="5"/>
  <c r="B16" i="28" s="1"/>
  <c r="Q49" i="5"/>
  <c r="C16" i="28" s="1"/>
  <c r="T49" i="5"/>
  <c r="D16" i="28" s="1"/>
  <c r="K83" i="5"/>
  <c r="A18" i="28" s="1"/>
  <c r="N83" i="5"/>
  <c r="B18" i="28" s="1"/>
  <c r="Q83" i="5"/>
  <c r="C18" i="28" s="1"/>
  <c r="T83" i="5"/>
  <c r="D18" i="28" s="1"/>
  <c r="K85" i="5"/>
  <c r="A20" i="28" s="1"/>
  <c r="N85" i="5"/>
  <c r="B20" i="28" s="1"/>
  <c r="Q85" i="5"/>
  <c r="C20" i="28" s="1"/>
  <c r="T85" i="5"/>
  <c r="D20" i="28" s="1"/>
  <c r="K87" i="5"/>
  <c r="A22" i="28" s="1"/>
  <c r="N87" i="5"/>
  <c r="B22" i="28" s="1"/>
  <c r="Q87" i="5"/>
  <c r="C22" i="28" s="1"/>
  <c r="T87" i="5"/>
  <c r="D22" i="28" s="1"/>
  <c r="K89" i="5"/>
  <c r="A24" i="28" s="1"/>
  <c r="N89" i="5"/>
  <c r="B24" i="28" s="1"/>
  <c r="Q89" i="5"/>
  <c r="C24" i="28" s="1"/>
  <c r="T89" i="5"/>
  <c r="D24" i="28" s="1"/>
  <c r="K123" i="5"/>
  <c r="A26" i="28" s="1"/>
  <c r="N123" i="5"/>
  <c r="B26" i="28" s="1"/>
  <c r="Q123" i="5"/>
  <c r="C26" i="28" s="1"/>
  <c r="T123" i="5"/>
  <c r="D26" i="28" s="1"/>
  <c r="K125" i="5"/>
  <c r="A28" i="28" s="1"/>
  <c r="N125" i="5"/>
  <c r="B28" i="28" s="1"/>
  <c r="Q125" i="5"/>
  <c r="C28" i="28" s="1"/>
  <c r="T125" i="5"/>
  <c r="D28" i="28" s="1"/>
  <c r="K127" i="5"/>
  <c r="A30" i="28" s="1"/>
  <c r="N127" i="5"/>
  <c r="B30" i="28" s="1"/>
  <c r="Q127" i="5"/>
  <c r="C30" i="28" s="1"/>
  <c r="T127" i="5"/>
  <c r="D30" i="28" s="1"/>
  <c r="K129" i="5"/>
  <c r="A32" i="28" s="1"/>
  <c r="N129" i="5"/>
  <c r="B32" i="28" s="1"/>
  <c r="Q129" i="5"/>
  <c r="C32" i="28" s="1"/>
  <c r="T129" i="5"/>
  <c r="D32" i="28" s="1"/>
  <c r="K11" i="5"/>
  <c r="A34" i="28" s="1"/>
  <c r="N11" i="5"/>
  <c r="B34" i="28" s="1"/>
  <c r="Q11" i="5"/>
  <c r="C34" i="28" s="1"/>
  <c r="T11" i="5"/>
  <c r="D34" i="28" s="1"/>
  <c r="K13" i="5"/>
  <c r="A36" i="28" s="1"/>
  <c r="N13" i="5"/>
  <c r="B36" i="28" s="1"/>
  <c r="Q13" i="5"/>
  <c r="C36" i="28" s="1"/>
  <c r="T13" i="5"/>
  <c r="D36" i="28" s="1"/>
  <c r="K15" i="5"/>
  <c r="A38" i="28" s="1"/>
  <c r="N15" i="5"/>
  <c r="B38" i="28" s="1"/>
  <c r="Q15" i="5"/>
  <c r="C38" i="28" s="1"/>
  <c r="T15" i="5"/>
  <c r="D38" i="28" s="1"/>
  <c r="K17" i="5"/>
  <c r="A40" i="28" s="1"/>
  <c r="N17" i="5"/>
  <c r="B40" i="28" s="1"/>
  <c r="Q17" i="5"/>
  <c r="C40" i="28" s="1"/>
  <c r="T17" i="5"/>
  <c r="D40" i="28" s="1"/>
  <c r="K51" i="5"/>
  <c r="A42" i="28" s="1"/>
  <c r="N51" i="5"/>
  <c r="B42" i="28" s="1"/>
  <c r="Q51" i="5"/>
  <c r="C42" i="28" s="1"/>
  <c r="T51" i="5"/>
  <c r="D42" i="28" s="1"/>
  <c r="K53" i="5"/>
  <c r="A44" i="28" s="1"/>
  <c r="N53" i="5"/>
  <c r="B44" i="28" s="1"/>
  <c r="Q53" i="5"/>
  <c r="C44" i="28" s="1"/>
  <c r="T53" i="5"/>
  <c r="D44" i="28" s="1"/>
  <c r="K55" i="5"/>
  <c r="A46" i="28" s="1"/>
  <c r="N55" i="5"/>
  <c r="B46" i="28" s="1"/>
  <c r="Q55" i="5"/>
  <c r="C46" i="28" s="1"/>
  <c r="T55" i="5"/>
  <c r="D46" i="28" s="1"/>
  <c r="K57" i="5"/>
  <c r="A48" i="28" s="1"/>
  <c r="N57" i="5"/>
  <c r="B48" i="28" s="1"/>
  <c r="Q57" i="5"/>
  <c r="C48" i="28" s="1"/>
  <c r="T57" i="5"/>
  <c r="D48" i="28" s="1"/>
  <c r="K91" i="5"/>
  <c r="A50" i="28" s="1"/>
  <c r="N91" i="5"/>
  <c r="B50" i="28" s="1"/>
  <c r="Q91" i="5"/>
  <c r="C50" i="28" s="1"/>
  <c r="T91" i="5"/>
  <c r="D50" i="28" s="1"/>
  <c r="K93" i="5"/>
  <c r="A52" i="28" s="1"/>
  <c r="N93" i="5"/>
  <c r="B52" i="28" s="1"/>
  <c r="Q93" i="5"/>
  <c r="C52" i="28" s="1"/>
  <c r="T93" i="5"/>
  <c r="D52" i="28" s="1"/>
  <c r="K95" i="5"/>
  <c r="A54" i="28" s="1"/>
  <c r="N95" i="5"/>
  <c r="B54" i="28" s="1"/>
  <c r="Q95" i="5"/>
  <c r="C54" i="28" s="1"/>
  <c r="T95" i="5"/>
  <c r="D54" i="28" s="1"/>
  <c r="K97" i="5"/>
  <c r="A56" i="28" s="1"/>
  <c r="N97" i="5"/>
  <c r="B56" i="28" s="1"/>
  <c r="Q97" i="5"/>
  <c r="C56" i="28" s="1"/>
  <c r="T97" i="5"/>
  <c r="D56" i="28" s="1"/>
  <c r="K131" i="5"/>
  <c r="A58" i="28" s="1"/>
  <c r="N131" i="5"/>
  <c r="B58" i="28" s="1"/>
  <c r="Q131" i="5"/>
  <c r="C58" i="28" s="1"/>
  <c r="T131" i="5"/>
  <c r="D58" i="28" s="1"/>
  <c r="K133" i="5"/>
  <c r="A60" i="28" s="1"/>
  <c r="N133" i="5"/>
  <c r="B60" i="28" s="1"/>
  <c r="Q133" i="5"/>
  <c r="C60" i="28" s="1"/>
  <c r="T133" i="5"/>
  <c r="D60" i="28" s="1"/>
  <c r="K135" i="5"/>
  <c r="A62" i="28" s="1"/>
  <c r="N135" i="5"/>
  <c r="B62" i="28" s="1"/>
  <c r="Q135" i="5"/>
  <c r="C62" i="28" s="1"/>
  <c r="T135" i="5"/>
  <c r="D62" i="28" s="1"/>
  <c r="K137" i="5"/>
  <c r="A64" i="28" s="1"/>
  <c r="N137" i="5"/>
  <c r="B64" i="28" s="1"/>
  <c r="Q137" i="5"/>
  <c r="C64" i="28" s="1"/>
  <c r="T137" i="5"/>
  <c r="D64" i="28" s="1"/>
  <c r="K19" i="5"/>
  <c r="A66" i="28" s="1"/>
  <c r="N19" i="5"/>
  <c r="B66" i="28" s="1"/>
  <c r="Q19" i="5"/>
  <c r="C66" i="28" s="1"/>
  <c r="T19" i="5"/>
  <c r="D66" i="28" s="1"/>
  <c r="K21" i="5"/>
  <c r="A68" i="28" s="1"/>
  <c r="N21" i="5"/>
  <c r="B68" i="28" s="1"/>
  <c r="Q21" i="5"/>
  <c r="C68" i="28" s="1"/>
  <c r="T21" i="5"/>
  <c r="D68" i="28" s="1"/>
  <c r="K23" i="5"/>
  <c r="A70" i="28" s="1"/>
  <c r="N23" i="5"/>
  <c r="B70" i="28" s="1"/>
  <c r="Q23" i="5"/>
  <c r="C70" i="28" s="1"/>
  <c r="T23" i="5"/>
  <c r="D70" i="28" s="1"/>
  <c r="K25" i="5"/>
  <c r="A72" i="28" s="1"/>
  <c r="N25" i="5"/>
  <c r="B72" i="28" s="1"/>
  <c r="Q25" i="5"/>
  <c r="C72" i="28" s="1"/>
  <c r="T25" i="5"/>
  <c r="D72" i="28" s="1"/>
  <c r="K59" i="5"/>
  <c r="A74" i="28" s="1"/>
  <c r="N59" i="5"/>
  <c r="B74" i="28" s="1"/>
  <c r="Q59" i="5"/>
  <c r="C74" i="28" s="1"/>
  <c r="T59" i="5"/>
  <c r="D74" i="28" s="1"/>
  <c r="K61" i="5"/>
  <c r="A76" i="28" s="1"/>
  <c r="N61" i="5"/>
  <c r="B76" i="28" s="1"/>
  <c r="Q61" i="5"/>
  <c r="C76" i="28" s="1"/>
  <c r="T61" i="5"/>
  <c r="D76" i="28" s="1"/>
  <c r="K63" i="5"/>
  <c r="A78" i="28" s="1"/>
  <c r="N63" i="5"/>
  <c r="B78" i="28" s="1"/>
  <c r="Q63" i="5"/>
  <c r="C78" i="28" s="1"/>
  <c r="T63" i="5"/>
  <c r="D78" i="28" s="1"/>
  <c r="K65" i="5"/>
  <c r="A80" i="28" s="1"/>
  <c r="N65" i="5"/>
  <c r="B80" i="28" s="1"/>
  <c r="Q65" i="5"/>
  <c r="C80" i="28" s="1"/>
  <c r="T65" i="5"/>
  <c r="D80" i="28" s="1"/>
  <c r="K99" i="5"/>
  <c r="A82" i="28" s="1"/>
  <c r="N99" i="5"/>
  <c r="B82" i="28" s="1"/>
  <c r="Q99" i="5"/>
  <c r="C82" i="28" s="1"/>
  <c r="T99" i="5"/>
  <c r="D82" i="28" s="1"/>
  <c r="K101" i="5"/>
  <c r="A84" i="28" s="1"/>
  <c r="N101" i="5"/>
  <c r="B84" i="28" s="1"/>
  <c r="Q101" i="5"/>
  <c r="C84" i="28" s="1"/>
  <c r="T101" i="5"/>
  <c r="D84" i="28" s="1"/>
  <c r="K103" i="5"/>
  <c r="A86" i="28" s="1"/>
  <c r="N103" i="5"/>
  <c r="B86" i="28" s="1"/>
  <c r="Q103" i="5"/>
  <c r="C86" i="28" s="1"/>
  <c r="T103" i="5"/>
  <c r="D86" i="28" s="1"/>
  <c r="K105" i="5"/>
  <c r="A88" i="28" s="1"/>
  <c r="N105" i="5"/>
  <c r="B88" i="28" s="1"/>
  <c r="Q105" i="5"/>
  <c r="C88" i="28" s="1"/>
  <c r="T105" i="5"/>
  <c r="D88" i="28" s="1"/>
  <c r="K139" i="5"/>
  <c r="A90" i="28" s="1"/>
  <c r="N139" i="5"/>
  <c r="B90" i="28" s="1"/>
  <c r="Q139" i="5"/>
  <c r="C90" i="28" s="1"/>
  <c r="T139" i="5"/>
  <c r="D90" i="28" s="1"/>
  <c r="K141" i="5"/>
  <c r="A92" i="28" s="1"/>
  <c r="N141" i="5"/>
  <c r="B92" i="28" s="1"/>
  <c r="Q141" i="5"/>
  <c r="C92" i="28" s="1"/>
  <c r="T141" i="5"/>
  <c r="D92" i="28" s="1"/>
  <c r="K143" i="5"/>
  <c r="A94" i="28" s="1"/>
  <c r="N143" i="5"/>
  <c r="B94" i="28" s="1"/>
  <c r="Q143" i="5"/>
  <c r="C94" i="28" s="1"/>
  <c r="T143" i="5"/>
  <c r="D94" i="28" s="1"/>
  <c r="K145" i="5"/>
  <c r="A96" i="28" s="1"/>
  <c r="N145" i="5"/>
  <c r="B96" i="28" s="1"/>
  <c r="Q145" i="5"/>
  <c r="C96" i="28" s="1"/>
  <c r="T145" i="5"/>
  <c r="D96" i="28" s="1"/>
  <c r="K27" i="5"/>
  <c r="A98" i="28" s="1"/>
  <c r="N27" i="5"/>
  <c r="B98" i="28" s="1"/>
  <c r="Q27" i="5"/>
  <c r="C98" i="28" s="1"/>
  <c r="T27" i="5"/>
  <c r="D98" i="28" s="1"/>
  <c r="K29" i="5"/>
  <c r="A100" i="28" s="1"/>
  <c r="N29" i="5"/>
  <c r="B100" i="28" s="1"/>
  <c r="Q29" i="5"/>
  <c r="C100" i="28" s="1"/>
  <c r="T29" i="5"/>
  <c r="D100" i="28" s="1"/>
  <c r="K31" i="5"/>
  <c r="A102" i="28" s="1"/>
  <c r="N31" i="5"/>
  <c r="B102" i="28" s="1"/>
  <c r="Q31" i="5"/>
  <c r="C102" i="28" s="1"/>
  <c r="T31" i="5"/>
  <c r="D102" i="28" s="1"/>
  <c r="K33" i="5"/>
  <c r="A104" i="28" s="1"/>
  <c r="N33" i="5"/>
  <c r="B104" i="28" s="1"/>
  <c r="Q33" i="5"/>
  <c r="C104" i="28" s="1"/>
  <c r="T33" i="5"/>
  <c r="D104" i="28" s="1"/>
  <c r="K67" i="5"/>
  <c r="A106" i="28" s="1"/>
  <c r="N67" i="5"/>
  <c r="B106" i="28" s="1"/>
  <c r="Q67" i="5"/>
  <c r="C106" i="28" s="1"/>
  <c r="T67" i="5"/>
  <c r="D106" i="28" s="1"/>
  <c r="K69" i="5"/>
  <c r="A108" i="28" s="1"/>
  <c r="N69" i="5"/>
  <c r="B108" i="28" s="1"/>
  <c r="Q69" i="5"/>
  <c r="C108" i="28" s="1"/>
  <c r="T69" i="5"/>
  <c r="D108" i="28" s="1"/>
  <c r="K71" i="5"/>
  <c r="A110" i="28" s="1"/>
  <c r="N71" i="5"/>
  <c r="B110" i="28" s="1"/>
  <c r="Q71" i="5"/>
  <c r="C110" i="28" s="1"/>
  <c r="T71" i="5"/>
  <c r="D110" i="28" s="1"/>
  <c r="K73" i="5"/>
  <c r="A112" i="28" s="1"/>
  <c r="N73" i="5"/>
  <c r="B112" i="28" s="1"/>
  <c r="Q73" i="5"/>
  <c r="C112" i="28" s="1"/>
  <c r="T73" i="5"/>
  <c r="D112" i="28" s="1"/>
  <c r="K107" i="5"/>
  <c r="A114" i="28" s="1"/>
  <c r="N107" i="5"/>
  <c r="B114" i="28" s="1"/>
  <c r="Q107" i="5"/>
  <c r="C114" i="28" s="1"/>
  <c r="T107" i="5"/>
  <c r="D114" i="28" s="1"/>
  <c r="K109" i="5"/>
  <c r="A116" i="28" s="1"/>
  <c r="N109" i="5"/>
  <c r="B116" i="28" s="1"/>
  <c r="Q109" i="5"/>
  <c r="C116" i="28" s="1"/>
  <c r="T109" i="5"/>
  <c r="D116" i="28" s="1"/>
  <c r="K111" i="5"/>
  <c r="A118" i="28" s="1"/>
  <c r="N111" i="5"/>
  <c r="B118" i="28" s="1"/>
  <c r="Q111" i="5"/>
  <c r="C118" i="28" s="1"/>
  <c r="T111" i="5"/>
  <c r="D118" i="28" s="1"/>
  <c r="K113" i="5"/>
  <c r="A120" i="28" s="1"/>
  <c r="N113" i="5"/>
  <c r="B120" i="28" s="1"/>
  <c r="Q113" i="5"/>
  <c r="C120" i="28" s="1"/>
  <c r="T113" i="5"/>
  <c r="D120" i="28" s="1"/>
  <c r="K147" i="5"/>
  <c r="A122" i="28" s="1"/>
  <c r="N147" i="5"/>
  <c r="B122" i="28" s="1"/>
  <c r="Q147" i="5"/>
  <c r="C122" i="28" s="1"/>
  <c r="T147" i="5"/>
  <c r="D122" i="28" s="1"/>
  <c r="K149" i="5"/>
  <c r="A124" i="28" s="1"/>
  <c r="N149" i="5"/>
  <c r="B124" i="28" s="1"/>
  <c r="Q149" i="5"/>
  <c r="C124" i="28" s="1"/>
  <c r="T149" i="5"/>
  <c r="D124" i="28" s="1"/>
  <c r="K151" i="5"/>
  <c r="A126" i="28" s="1"/>
  <c r="N151" i="5"/>
  <c r="B126" i="28" s="1"/>
  <c r="Q151" i="5"/>
  <c r="C126" i="28" s="1"/>
  <c r="T151" i="5"/>
  <c r="D126" i="28" s="1"/>
  <c r="K153" i="5"/>
  <c r="A128" i="28" s="1"/>
  <c r="N153" i="5"/>
  <c r="B128" i="28" s="1"/>
  <c r="Q153" i="5"/>
  <c r="C128" i="28" s="1"/>
  <c r="T153" i="5"/>
  <c r="D128" i="28" s="1"/>
  <c r="K35" i="5"/>
  <c r="A130" i="28" s="1"/>
  <c r="N35" i="5"/>
  <c r="B130" i="28" s="1"/>
  <c r="Q35" i="5"/>
  <c r="C130" i="28" s="1"/>
  <c r="T35" i="5"/>
  <c r="D130" i="28" s="1"/>
  <c r="K37" i="5"/>
  <c r="A132" i="28" s="1"/>
  <c r="N37" i="5"/>
  <c r="B132" i="28" s="1"/>
  <c r="Q37" i="5"/>
  <c r="C132" i="28" s="1"/>
  <c r="T37" i="5"/>
  <c r="D132" i="28" s="1"/>
  <c r="K39" i="5"/>
  <c r="A134" i="28" s="1"/>
  <c r="N39" i="5"/>
  <c r="B134" i="28" s="1"/>
  <c r="Q39" i="5"/>
  <c r="C134" i="28" s="1"/>
  <c r="T39" i="5"/>
  <c r="D134" i="28" s="1"/>
  <c r="K41" i="5"/>
  <c r="A136" i="28" s="1"/>
  <c r="N41" i="5"/>
  <c r="B136" i="28" s="1"/>
  <c r="Q41" i="5"/>
  <c r="C136" i="28" s="1"/>
  <c r="T41" i="5"/>
  <c r="D136" i="28" s="1"/>
  <c r="K75" i="5"/>
  <c r="A138" i="28" s="1"/>
  <c r="N75" i="5"/>
  <c r="B138" i="28" s="1"/>
  <c r="Q75" i="5"/>
  <c r="C138" i="28" s="1"/>
  <c r="T75" i="5"/>
  <c r="D138" i="28" s="1"/>
  <c r="K77" i="5"/>
  <c r="A140" i="28" s="1"/>
  <c r="N77" i="5"/>
  <c r="B140" i="28" s="1"/>
  <c r="Q77" i="5"/>
  <c r="C140" i="28" s="1"/>
  <c r="T77" i="5"/>
  <c r="D140" i="28" s="1"/>
  <c r="K79" i="5"/>
  <c r="A142" i="28" s="1"/>
  <c r="N79" i="5"/>
  <c r="B142" i="28" s="1"/>
  <c r="Q79" i="5"/>
  <c r="C142" i="28" s="1"/>
  <c r="T79" i="5"/>
  <c r="D142" i="28" s="1"/>
  <c r="K81" i="5"/>
  <c r="A144" i="28" s="1"/>
  <c r="N81" i="5"/>
  <c r="B144" i="28" s="1"/>
  <c r="Q81" i="5"/>
  <c r="C144" i="28" s="1"/>
  <c r="T81" i="5"/>
  <c r="D144" i="28" s="1"/>
  <c r="K115" i="5"/>
  <c r="A146" i="28" s="1"/>
  <c r="N115" i="5"/>
  <c r="B146" i="28" s="1"/>
  <c r="Q115" i="5"/>
  <c r="C146" i="28" s="1"/>
  <c r="T115" i="5"/>
  <c r="D146" i="28" s="1"/>
  <c r="K117" i="5"/>
  <c r="A148" i="28" s="1"/>
  <c r="N117" i="5"/>
  <c r="B148" i="28" s="1"/>
  <c r="Q117" i="5"/>
  <c r="C148" i="28" s="1"/>
  <c r="T117" i="5"/>
  <c r="D148" i="28" s="1"/>
  <c r="K119" i="5"/>
  <c r="A150" i="28" s="1"/>
  <c r="N119" i="5"/>
  <c r="B150" i="28" s="1"/>
  <c r="Q119" i="5"/>
  <c r="C150" i="28" s="1"/>
  <c r="T119" i="5"/>
  <c r="D150" i="28" s="1"/>
  <c r="K121" i="5"/>
  <c r="A152" i="28" s="1"/>
  <c r="N121" i="5"/>
  <c r="B152" i="28" s="1"/>
  <c r="Q121" i="5"/>
  <c r="C152" i="28" s="1"/>
  <c r="T121" i="5"/>
  <c r="D152" i="28" s="1"/>
  <c r="K155" i="5"/>
  <c r="A154" i="28" s="1"/>
  <c r="N155" i="5"/>
  <c r="B154" i="28" s="1"/>
  <c r="Q155" i="5"/>
  <c r="C154" i="28" s="1"/>
  <c r="T155" i="5"/>
  <c r="D154" i="28" s="1"/>
  <c r="K157" i="5"/>
  <c r="A156" i="28" s="1"/>
  <c r="N157" i="5"/>
  <c r="B156" i="28" s="1"/>
  <c r="Q157" i="5"/>
  <c r="C156" i="28" s="1"/>
  <c r="T157" i="5"/>
  <c r="D156" i="28" s="1"/>
  <c r="K159" i="5"/>
  <c r="A158" i="28" s="1"/>
  <c r="N159" i="5"/>
  <c r="B158" i="28" s="1"/>
  <c r="Q159" i="5"/>
  <c r="C158" i="28" s="1"/>
  <c r="T159" i="5"/>
  <c r="D158" i="28" s="1"/>
  <c r="K161" i="5"/>
  <c r="A160" i="28" s="1"/>
  <c r="N161" i="5"/>
  <c r="B160" i="28" s="1"/>
  <c r="Q161" i="5"/>
  <c r="C160" i="28" s="1"/>
  <c r="T161" i="5"/>
  <c r="D160" i="28" s="1"/>
  <c r="I3" i="5"/>
  <c r="I43" i="5"/>
  <c r="I83" i="5"/>
  <c r="C17" i="28" s="1"/>
  <c r="I85" i="5"/>
  <c r="I123" i="5"/>
  <c r="I11" i="5"/>
  <c r="C33" i="28" s="1"/>
  <c r="I51" i="5"/>
  <c r="C41" i="28" s="1"/>
  <c r="I91" i="5"/>
  <c r="I131" i="5"/>
  <c r="C57" i="28" s="1"/>
  <c r="I19" i="5"/>
  <c r="I59" i="5"/>
  <c r="C73" i="28" s="1"/>
  <c r="I99" i="5"/>
  <c r="I139" i="5"/>
  <c r="I27" i="5"/>
  <c r="C97" i="28" s="1"/>
  <c r="I67" i="5"/>
  <c r="I107" i="5"/>
  <c r="C113" i="28" s="1"/>
  <c r="I147" i="5"/>
  <c r="C121" i="28" s="1"/>
  <c r="I35" i="5"/>
  <c r="C129" i="28" s="1"/>
  <c r="I75" i="5"/>
  <c r="C137" i="28" s="1"/>
  <c r="I77" i="5"/>
  <c r="I115" i="5"/>
  <c r="C145" i="28" s="1"/>
  <c r="I155" i="5"/>
  <c r="C153" i="28" s="1"/>
  <c r="AA19" i="5"/>
  <c r="A1" i="38"/>
  <c r="A73" i="38" s="1"/>
  <c r="F32" i="38"/>
  <c r="E32" i="38"/>
  <c r="A32" i="38"/>
  <c r="F30" i="38"/>
  <c r="E30" i="38"/>
  <c r="C30" i="38"/>
  <c r="A30" i="38"/>
  <c r="F28" i="38"/>
  <c r="C28" i="38"/>
  <c r="A28" i="38"/>
  <c r="F26" i="38"/>
  <c r="E26" i="38"/>
  <c r="C26" i="38"/>
  <c r="A26" i="38"/>
  <c r="F48" i="38"/>
  <c r="E48" i="38"/>
  <c r="C48" i="38"/>
  <c r="A48" i="38"/>
  <c r="F46" i="38"/>
  <c r="C46" i="38"/>
  <c r="A46" i="38"/>
  <c r="F44" i="38"/>
  <c r="E44" i="38"/>
  <c r="A44" i="38"/>
  <c r="F42" i="38"/>
  <c r="E42" i="38"/>
  <c r="C42" i="38"/>
  <c r="A42" i="38"/>
  <c r="F88" i="38"/>
  <c r="E88" i="38"/>
  <c r="A88" i="38"/>
  <c r="F86" i="38"/>
  <c r="E86" i="38"/>
  <c r="C86" i="38"/>
  <c r="A86" i="38"/>
  <c r="F84" i="38"/>
  <c r="E84" i="38"/>
  <c r="C84" i="38"/>
  <c r="A84" i="38"/>
  <c r="F82" i="38"/>
  <c r="C82" i="38"/>
  <c r="A82" i="38"/>
  <c r="F16" i="38"/>
  <c r="E16" i="38"/>
  <c r="C16" i="38"/>
  <c r="A16" i="38"/>
  <c r="F14" i="38"/>
  <c r="C14" i="38"/>
  <c r="A14" i="38"/>
  <c r="F12" i="38"/>
  <c r="E12" i="38"/>
  <c r="A12" i="38"/>
  <c r="F10" i="38"/>
  <c r="E10" i="38"/>
  <c r="C10" i="38"/>
  <c r="A10" i="38"/>
  <c r="F56" i="38"/>
  <c r="E56" i="38"/>
  <c r="A56" i="38"/>
  <c r="F54" i="38"/>
  <c r="E54" i="38"/>
  <c r="C54" i="38"/>
  <c r="A54" i="38"/>
  <c r="F52" i="38"/>
  <c r="E52" i="38"/>
  <c r="C52" i="38"/>
  <c r="A52" i="38"/>
  <c r="F50" i="38"/>
  <c r="C50" i="38"/>
  <c r="A50" i="38"/>
  <c r="F72" i="38"/>
  <c r="E72" i="38"/>
  <c r="C72" i="38"/>
  <c r="A72" i="38"/>
  <c r="F70" i="38"/>
  <c r="C70" i="38"/>
  <c r="A70" i="38"/>
  <c r="F68" i="38"/>
  <c r="E68" i="38"/>
  <c r="A68" i="38"/>
  <c r="F66" i="38"/>
  <c r="E66" i="38"/>
  <c r="C66" i="38"/>
  <c r="A66" i="38"/>
  <c r="F96" i="38"/>
  <c r="E96" i="38"/>
  <c r="C96" i="38"/>
  <c r="A96" i="38"/>
  <c r="F94" i="38"/>
  <c r="E94" i="38"/>
  <c r="C94" i="38"/>
  <c r="A94" i="38"/>
  <c r="F92" i="38"/>
  <c r="C92" i="38"/>
  <c r="A92" i="38"/>
  <c r="F90" i="38"/>
  <c r="E90" i="38"/>
  <c r="C90" i="38"/>
  <c r="A90" i="38"/>
  <c r="F24" i="38"/>
  <c r="E24" i="38"/>
  <c r="A24" i="38"/>
  <c r="F22" i="38"/>
  <c r="E22" i="38"/>
  <c r="C22" i="38"/>
  <c r="A22" i="38"/>
  <c r="F20" i="38"/>
  <c r="E20" i="38"/>
  <c r="A20" i="38"/>
  <c r="F18" i="38"/>
  <c r="C18" i="38"/>
  <c r="A18" i="38"/>
  <c r="F40" i="38"/>
  <c r="E40" i="38"/>
  <c r="C40" i="38"/>
  <c r="A40" i="38"/>
  <c r="F38" i="38"/>
  <c r="C38" i="38"/>
  <c r="A38" i="38"/>
  <c r="F36" i="38"/>
  <c r="E36" i="38"/>
  <c r="A36" i="38"/>
  <c r="F34" i="38"/>
  <c r="E34" i="38"/>
  <c r="C34" i="38"/>
  <c r="A34" i="38"/>
  <c r="F64" i="38"/>
  <c r="E64" i="38"/>
  <c r="A64" i="38"/>
  <c r="F62" i="38"/>
  <c r="E62" i="38"/>
  <c r="A62" i="38"/>
  <c r="F60" i="38"/>
  <c r="E60" i="38"/>
  <c r="C60" i="38"/>
  <c r="A60" i="38"/>
  <c r="F58" i="38"/>
  <c r="C58" i="38"/>
  <c r="A58" i="38"/>
  <c r="F80" i="38"/>
  <c r="E80" i="38"/>
  <c r="C80" i="38"/>
  <c r="A80" i="38"/>
  <c r="F78" i="38"/>
  <c r="E78" i="38"/>
  <c r="C78" i="38"/>
  <c r="A78" i="38"/>
  <c r="F76" i="38"/>
  <c r="C76" i="38"/>
  <c r="A76" i="38"/>
  <c r="F74" i="38"/>
  <c r="E74" i="38"/>
  <c r="A74" i="38"/>
  <c r="F8" i="38"/>
  <c r="E8" i="38"/>
  <c r="C8" i="38"/>
  <c r="A8" i="38"/>
  <c r="F6" i="38"/>
  <c r="C6" i="38"/>
  <c r="A6" i="38"/>
  <c r="F4" i="38"/>
  <c r="E4" i="38"/>
  <c r="A4" i="38"/>
  <c r="F2" i="38"/>
  <c r="E2" i="38"/>
  <c r="C2" i="38"/>
  <c r="A2" i="38"/>
  <c r="A71" i="38"/>
  <c r="A15" i="38"/>
  <c r="A47" i="38"/>
  <c r="A23" i="38"/>
  <c r="A55" i="38"/>
  <c r="A87" i="38"/>
  <c r="A31" i="38"/>
  <c r="A95" i="38"/>
  <c r="A123" i="6"/>
  <c r="B25" i="29" s="1"/>
  <c r="A83" i="6"/>
  <c r="B17" i="29" s="1"/>
  <c r="A85" i="6"/>
  <c r="B19" i="29" s="1"/>
  <c r="A43" i="6"/>
  <c r="B9" i="29" s="1"/>
  <c r="A3" i="6"/>
  <c r="B1" i="29" s="1"/>
  <c r="K3" i="6"/>
  <c r="A2" i="29" s="1"/>
  <c r="N3" i="6"/>
  <c r="B2" i="29" s="1"/>
  <c r="Q3" i="6"/>
  <c r="C2" i="29" s="1"/>
  <c r="T3" i="6"/>
  <c r="D2" i="29" s="1"/>
  <c r="K5" i="6"/>
  <c r="A4" i="29" s="1"/>
  <c r="N5" i="6"/>
  <c r="B4" i="29" s="1"/>
  <c r="Q5" i="6"/>
  <c r="C4" i="29" s="1"/>
  <c r="T5" i="6"/>
  <c r="D4" i="29" s="1"/>
  <c r="K7" i="6"/>
  <c r="A6" i="29" s="1"/>
  <c r="N7" i="6"/>
  <c r="B6" i="29" s="1"/>
  <c r="Q7" i="6"/>
  <c r="C6" i="29" s="1"/>
  <c r="T7" i="6"/>
  <c r="D6" i="29" s="1"/>
  <c r="K9" i="6"/>
  <c r="A8" i="29" s="1"/>
  <c r="N9" i="6"/>
  <c r="B8" i="29" s="1"/>
  <c r="Q9" i="6"/>
  <c r="C8" i="29" s="1"/>
  <c r="T9" i="6"/>
  <c r="D8" i="29" s="1"/>
  <c r="K43" i="6"/>
  <c r="A10" i="29" s="1"/>
  <c r="N43" i="6"/>
  <c r="B10" i="29" s="1"/>
  <c r="Q43" i="6"/>
  <c r="C10" i="29" s="1"/>
  <c r="T43" i="6"/>
  <c r="D10" i="29" s="1"/>
  <c r="K45" i="6"/>
  <c r="A12" i="29" s="1"/>
  <c r="N45" i="6"/>
  <c r="B12" i="29" s="1"/>
  <c r="Q45" i="6"/>
  <c r="C12" i="29" s="1"/>
  <c r="T45" i="6"/>
  <c r="D12" i="29" s="1"/>
  <c r="K47" i="6"/>
  <c r="A14" i="29" s="1"/>
  <c r="N47" i="6"/>
  <c r="B14" i="29" s="1"/>
  <c r="Q47" i="6"/>
  <c r="C14" i="29" s="1"/>
  <c r="T47" i="6"/>
  <c r="D14" i="29" s="1"/>
  <c r="K49" i="6"/>
  <c r="A16" i="29" s="1"/>
  <c r="N49" i="6"/>
  <c r="B16" i="29" s="1"/>
  <c r="Q49" i="6"/>
  <c r="C16" i="29" s="1"/>
  <c r="T49" i="6"/>
  <c r="D16" i="29" s="1"/>
  <c r="K83" i="6"/>
  <c r="A18" i="29" s="1"/>
  <c r="N83" i="6"/>
  <c r="B18" i="29" s="1"/>
  <c r="Q83" i="6"/>
  <c r="C18" i="29" s="1"/>
  <c r="T83" i="6"/>
  <c r="D18" i="29" s="1"/>
  <c r="K85" i="6"/>
  <c r="A20" i="29" s="1"/>
  <c r="N85" i="6"/>
  <c r="B20" i="29" s="1"/>
  <c r="Q85" i="6"/>
  <c r="C20" i="29" s="1"/>
  <c r="T85" i="6"/>
  <c r="D20" i="29" s="1"/>
  <c r="K87" i="6"/>
  <c r="A22" i="29" s="1"/>
  <c r="N87" i="6"/>
  <c r="B22" i="29" s="1"/>
  <c r="Q87" i="6"/>
  <c r="C22" i="29" s="1"/>
  <c r="T87" i="6"/>
  <c r="D22" i="29" s="1"/>
  <c r="K89" i="6"/>
  <c r="A24" i="29" s="1"/>
  <c r="N89" i="6"/>
  <c r="B24" i="29" s="1"/>
  <c r="Q89" i="6"/>
  <c r="C24" i="29" s="1"/>
  <c r="T89" i="6"/>
  <c r="D24" i="29" s="1"/>
  <c r="K123" i="6"/>
  <c r="A26" i="29" s="1"/>
  <c r="N123" i="6"/>
  <c r="B26" i="29" s="1"/>
  <c r="Q123" i="6"/>
  <c r="C26" i="29" s="1"/>
  <c r="T123" i="6"/>
  <c r="D26" i="29" s="1"/>
  <c r="K125" i="6"/>
  <c r="A28" i="29" s="1"/>
  <c r="N125" i="6"/>
  <c r="B28" i="29" s="1"/>
  <c r="Q125" i="6"/>
  <c r="C28" i="29" s="1"/>
  <c r="T125" i="6"/>
  <c r="D28" i="29" s="1"/>
  <c r="K127" i="6"/>
  <c r="A30" i="29" s="1"/>
  <c r="N127" i="6"/>
  <c r="B30" i="29" s="1"/>
  <c r="Q127" i="6"/>
  <c r="C30" i="29" s="1"/>
  <c r="T127" i="6"/>
  <c r="D30" i="29" s="1"/>
  <c r="K129" i="6"/>
  <c r="A32" i="29" s="1"/>
  <c r="N129" i="6"/>
  <c r="B32" i="29" s="1"/>
  <c r="Q129" i="6"/>
  <c r="C32" i="29" s="1"/>
  <c r="T129" i="6"/>
  <c r="D32" i="29" s="1"/>
  <c r="K11" i="6"/>
  <c r="A34" i="29" s="1"/>
  <c r="N11" i="6"/>
  <c r="B34" i="29" s="1"/>
  <c r="Q11" i="6"/>
  <c r="C34" i="29" s="1"/>
  <c r="T11" i="6"/>
  <c r="D34" i="29" s="1"/>
  <c r="K13" i="6"/>
  <c r="A36" i="29" s="1"/>
  <c r="N13" i="6"/>
  <c r="B36" i="29" s="1"/>
  <c r="Q13" i="6"/>
  <c r="C36" i="29" s="1"/>
  <c r="T13" i="6"/>
  <c r="D36" i="29" s="1"/>
  <c r="K15" i="6"/>
  <c r="A38" i="29" s="1"/>
  <c r="N15" i="6"/>
  <c r="B38" i="29" s="1"/>
  <c r="Q15" i="6"/>
  <c r="C38" i="29" s="1"/>
  <c r="T15" i="6"/>
  <c r="D38" i="29" s="1"/>
  <c r="K17" i="6"/>
  <c r="A40" i="29" s="1"/>
  <c r="N17" i="6"/>
  <c r="B40" i="29" s="1"/>
  <c r="Q17" i="6"/>
  <c r="C40" i="29" s="1"/>
  <c r="T17" i="6"/>
  <c r="D40" i="29" s="1"/>
  <c r="K51" i="6"/>
  <c r="A42" i="29" s="1"/>
  <c r="N51" i="6"/>
  <c r="B42" i="29" s="1"/>
  <c r="Q51" i="6"/>
  <c r="C42" i="29" s="1"/>
  <c r="T51" i="6"/>
  <c r="D42" i="29" s="1"/>
  <c r="K53" i="6"/>
  <c r="A44" i="29" s="1"/>
  <c r="N53" i="6"/>
  <c r="B44" i="29" s="1"/>
  <c r="Q53" i="6"/>
  <c r="C44" i="29" s="1"/>
  <c r="T53" i="6"/>
  <c r="D44" i="29" s="1"/>
  <c r="K55" i="6"/>
  <c r="A46" i="29" s="1"/>
  <c r="N55" i="6"/>
  <c r="B46" i="29" s="1"/>
  <c r="Q55" i="6"/>
  <c r="C46" i="29" s="1"/>
  <c r="T55" i="6"/>
  <c r="D46" i="29" s="1"/>
  <c r="K57" i="6"/>
  <c r="A48" i="29" s="1"/>
  <c r="N57" i="6"/>
  <c r="B48" i="29" s="1"/>
  <c r="Q57" i="6"/>
  <c r="C48" i="29" s="1"/>
  <c r="T57" i="6"/>
  <c r="D48" i="29" s="1"/>
  <c r="K91" i="6"/>
  <c r="A50" i="29" s="1"/>
  <c r="N91" i="6"/>
  <c r="B50" i="29" s="1"/>
  <c r="Q91" i="6"/>
  <c r="C50" i="29" s="1"/>
  <c r="T91" i="6"/>
  <c r="D50" i="29" s="1"/>
  <c r="K93" i="6"/>
  <c r="A52" i="29" s="1"/>
  <c r="N93" i="6"/>
  <c r="B52" i="29" s="1"/>
  <c r="Q93" i="6"/>
  <c r="C52" i="29" s="1"/>
  <c r="T93" i="6"/>
  <c r="D52" i="29" s="1"/>
  <c r="K95" i="6"/>
  <c r="A54" i="29" s="1"/>
  <c r="N95" i="6"/>
  <c r="B54" i="29" s="1"/>
  <c r="Q95" i="6"/>
  <c r="C54" i="29" s="1"/>
  <c r="T95" i="6"/>
  <c r="D54" i="29" s="1"/>
  <c r="K97" i="6"/>
  <c r="A56" i="29" s="1"/>
  <c r="N97" i="6"/>
  <c r="B56" i="29" s="1"/>
  <c r="Q97" i="6"/>
  <c r="C56" i="29" s="1"/>
  <c r="T97" i="6"/>
  <c r="D56" i="29" s="1"/>
  <c r="K131" i="6"/>
  <c r="A58" i="29" s="1"/>
  <c r="N131" i="6"/>
  <c r="B58" i="29" s="1"/>
  <c r="Q131" i="6"/>
  <c r="C58" i="29" s="1"/>
  <c r="T131" i="6"/>
  <c r="D58" i="29" s="1"/>
  <c r="K133" i="6"/>
  <c r="A60" i="29" s="1"/>
  <c r="N133" i="6"/>
  <c r="B60" i="29" s="1"/>
  <c r="Q133" i="6"/>
  <c r="C60" i="29" s="1"/>
  <c r="T133" i="6"/>
  <c r="D60" i="29" s="1"/>
  <c r="K135" i="6"/>
  <c r="A62" i="29" s="1"/>
  <c r="N135" i="6"/>
  <c r="B62" i="29" s="1"/>
  <c r="Q135" i="6"/>
  <c r="C62" i="29" s="1"/>
  <c r="T135" i="6"/>
  <c r="D62" i="29" s="1"/>
  <c r="K137" i="6"/>
  <c r="A64" i="29" s="1"/>
  <c r="N137" i="6"/>
  <c r="B64" i="29" s="1"/>
  <c r="Q137" i="6"/>
  <c r="C64" i="29" s="1"/>
  <c r="T137" i="6"/>
  <c r="D64" i="29" s="1"/>
  <c r="K19" i="6"/>
  <c r="A66" i="29" s="1"/>
  <c r="N19" i="6"/>
  <c r="B66" i="29" s="1"/>
  <c r="Q19" i="6"/>
  <c r="C66" i="29" s="1"/>
  <c r="T19" i="6"/>
  <c r="D66" i="29" s="1"/>
  <c r="K21" i="6"/>
  <c r="A68" i="29" s="1"/>
  <c r="N21" i="6"/>
  <c r="B68" i="29" s="1"/>
  <c r="Q21" i="6"/>
  <c r="C68" i="29" s="1"/>
  <c r="T21" i="6"/>
  <c r="D68" i="29" s="1"/>
  <c r="K23" i="6"/>
  <c r="A70" i="29" s="1"/>
  <c r="N23" i="6"/>
  <c r="B70" i="29" s="1"/>
  <c r="Q23" i="6"/>
  <c r="C70" i="29" s="1"/>
  <c r="T23" i="6"/>
  <c r="D70" i="29" s="1"/>
  <c r="K25" i="6"/>
  <c r="A72" i="29" s="1"/>
  <c r="N25" i="6"/>
  <c r="B72" i="29" s="1"/>
  <c r="Q25" i="6"/>
  <c r="C72" i="29" s="1"/>
  <c r="T25" i="6"/>
  <c r="D72" i="29" s="1"/>
  <c r="K59" i="6"/>
  <c r="A74" i="29" s="1"/>
  <c r="N59" i="6"/>
  <c r="B74" i="29" s="1"/>
  <c r="Q59" i="6"/>
  <c r="C74" i="29" s="1"/>
  <c r="T59" i="6"/>
  <c r="D74" i="29" s="1"/>
  <c r="K61" i="6"/>
  <c r="A76" i="29" s="1"/>
  <c r="N61" i="6"/>
  <c r="B76" i="29" s="1"/>
  <c r="Q61" i="6"/>
  <c r="C76" i="29" s="1"/>
  <c r="T61" i="6"/>
  <c r="D76" i="29" s="1"/>
  <c r="K63" i="6"/>
  <c r="A78" i="29" s="1"/>
  <c r="N63" i="6"/>
  <c r="B78" i="29" s="1"/>
  <c r="Q63" i="6"/>
  <c r="C78" i="29" s="1"/>
  <c r="T63" i="6"/>
  <c r="D78" i="29" s="1"/>
  <c r="K65" i="6"/>
  <c r="A80" i="29" s="1"/>
  <c r="N65" i="6"/>
  <c r="B80" i="29" s="1"/>
  <c r="Q65" i="6"/>
  <c r="C80" i="29" s="1"/>
  <c r="T65" i="6"/>
  <c r="D80" i="29" s="1"/>
  <c r="K99" i="6"/>
  <c r="A82" i="29" s="1"/>
  <c r="N99" i="6"/>
  <c r="B82" i="29" s="1"/>
  <c r="Q99" i="6"/>
  <c r="C82" i="29" s="1"/>
  <c r="T99" i="6"/>
  <c r="D82" i="29" s="1"/>
  <c r="K101" i="6"/>
  <c r="A84" i="29" s="1"/>
  <c r="N101" i="6"/>
  <c r="B84" i="29" s="1"/>
  <c r="Q101" i="6"/>
  <c r="C84" i="29" s="1"/>
  <c r="T101" i="6"/>
  <c r="D84" i="29" s="1"/>
  <c r="K103" i="6"/>
  <c r="A86" i="29" s="1"/>
  <c r="N103" i="6"/>
  <c r="B86" i="29" s="1"/>
  <c r="Q103" i="6"/>
  <c r="C86" i="29" s="1"/>
  <c r="T103" i="6"/>
  <c r="D86" i="29" s="1"/>
  <c r="K105" i="6"/>
  <c r="A88" i="29" s="1"/>
  <c r="N105" i="6"/>
  <c r="B88" i="29" s="1"/>
  <c r="Q105" i="6"/>
  <c r="C88" i="29" s="1"/>
  <c r="T105" i="6"/>
  <c r="D88" i="29" s="1"/>
  <c r="K139" i="6"/>
  <c r="A90" i="29" s="1"/>
  <c r="N139" i="6"/>
  <c r="B90" i="29" s="1"/>
  <c r="Q139" i="6"/>
  <c r="C90" i="29" s="1"/>
  <c r="T139" i="6"/>
  <c r="D90" i="29" s="1"/>
  <c r="K141" i="6"/>
  <c r="A92" i="29" s="1"/>
  <c r="N141" i="6"/>
  <c r="B92" i="29" s="1"/>
  <c r="Q141" i="6"/>
  <c r="C92" i="29" s="1"/>
  <c r="T141" i="6"/>
  <c r="D92" i="29" s="1"/>
  <c r="K143" i="6"/>
  <c r="A94" i="29" s="1"/>
  <c r="N143" i="6"/>
  <c r="B94" i="29" s="1"/>
  <c r="Q143" i="6"/>
  <c r="C94" i="29" s="1"/>
  <c r="T143" i="6"/>
  <c r="D94" i="29" s="1"/>
  <c r="K145" i="6"/>
  <c r="A96" i="29" s="1"/>
  <c r="N145" i="6"/>
  <c r="B96" i="29" s="1"/>
  <c r="Q145" i="6"/>
  <c r="C96" i="29" s="1"/>
  <c r="T145" i="6"/>
  <c r="D96" i="29" s="1"/>
  <c r="K27" i="6"/>
  <c r="A98" i="29" s="1"/>
  <c r="N27" i="6"/>
  <c r="B98" i="29" s="1"/>
  <c r="Q27" i="6"/>
  <c r="C98" i="29" s="1"/>
  <c r="T27" i="6"/>
  <c r="D98" i="29" s="1"/>
  <c r="K29" i="6"/>
  <c r="A100" i="29" s="1"/>
  <c r="N29" i="6"/>
  <c r="B100" i="29" s="1"/>
  <c r="Q29" i="6"/>
  <c r="C100" i="29" s="1"/>
  <c r="T29" i="6"/>
  <c r="D100" i="29" s="1"/>
  <c r="K31" i="6"/>
  <c r="A102" i="29" s="1"/>
  <c r="N31" i="6"/>
  <c r="B102" i="29" s="1"/>
  <c r="Q31" i="6"/>
  <c r="C102" i="29" s="1"/>
  <c r="T31" i="6"/>
  <c r="D102" i="29" s="1"/>
  <c r="K33" i="6"/>
  <c r="A104" i="29" s="1"/>
  <c r="N33" i="6"/>
  <c r="B104" i="29" s="1"/>
  <c r="Q33" i="6"/>
  <c r="C104" i="29" s="1"/>
  <c r="T33" i="6"/>
  <c r="D104" i="29" s="1"/>
  <c r="K67" i="6"/>
  <c r="A106" i="29" s="1"/>
  <c r="N67" i="6"/>
  <c r="B106" i="29" s="1"/>
  <c r="Q67" i="6"/>
  <c r="C106" i="29" s="1"/>
  <c r="T67" i="6"/>
  <c r="D106" i="29" s="1"/>
  <c r="K69" i="6"/>
  <c r="A108" i="29" s="1"/>
  <c r="N69" i="6"/>
  <c r="B108" i="29" s="1"/>
  <c r="Q69" i="6"/>
  <c r="C108" i="29" s="1"/>
  <c r="T69" i="6"/>
  <c r="D108" i="29" s="1"/>
  <c r="K71" i="6"/>
  <c r="A110" i="29" s="1"/>
  <c r="N71" i="6"/>
  <c r="B110" i="29" s="1"/>
  <c r="Q71" i="6"/>
  <c r="C110" i="29" s="1"/>
  <c r="T71" i="6"/>
  <c r="D110" i="29" s="1"/>
  <c r="K73" i="6"/>
  <c r="A112" i="29" s="1"/>
  <c r="N73" i="6"/>
  <c r="B112" i="29" s="1"/>
  <c r="Q73" i="6"/>
  <c r="C112" i="29" s="1"/>
  <c r="T73" i="6"/>
  <c r="D112" i="29" s="1"/>
  <c r="K107" i="6"/>
  <c r="A114" i="29" s="1"/>
  <c r="N107" i="6"/>
  <c r="B114" i="29" s="1"/>
  <c r="Q107" i="6"/>
  <c r="C114" i="29" s="1"/>
  <c r="T107" i="6"/>
  <c r="D114" i="29" s="1"/>
  <c r="K109" i="6"/>
  <c r="A116" i="29" s="1"/>
  <c r="N109" i="6"/>
  <c r="B116" i="29" s="1"/>
  <c r="Q109" i="6"/>
  <c r="C116" i="29" s="1"/>
  <c r="T109" i="6"/>
  <c r="D116" i="29" s="1"/>
  <c r="K111" i="6"/>
  <c r="A118" i="29" s="1"/>
  <c r="N111" i="6"/>
  <c r="B118" i="29" s="1"/>
  <c r="Q111" i="6"/>
  <c r="C118" i="29" s="1"/>
  <c r="T111" i="6"/>
  <c r="D118" i="29" s="1"/>
  <c r="K113" i="6"/>
  <c r="A120" i="29" s="1"/>
  <c r="N113" i="6"/>
  <c r="B120" i="29" s="1"/>
  <c r="Q113" i="6"/>
  <c r="C120" i="29" s="1"/>
  <c r="T113" i="6"/>
  <c r="D120" i="29" s="1"/>
  <c r="K147" i="6"/>
  <c r="A122" i="29" s="1"/>
  <c r="N147" i="6"/>
  <c r="B122" i="29" s="1"/>
  <c r="Q147" i="6"/>
  <c r="C122" i="29" s="1"/>
  <c r="T147" i="6"/>
  <c r="D122" i="29" s="1"/>
  <c r="K149" i="6"/>
  <c r="A124" i="29" s="1"/>
  <c r="N149" i="6"/>
  <c r="B124" i="29" s="1"/>
  <c r="Q149" i="6"/>
  <c r="C124" i="29" s="1"/>
  <c r="T149" i="6"/>
  <c r="D124" i="29" s="1"/>
  <c r="K151" i="6"/>
  <c r="A126" i="29" s="1"/>
  <c r="N151" i="6"/>
  <c r="B126" i="29" s="1"/>
  <c r="Q151" i="6"/>
  <c r="C126" i="29" s="1"/>
  <c r="T151" i="6"/>
  <c r="D126" i="29" s="1"/>
  <c r="K153" i="6"/>
  <c r="A128" i="29" s="1"/>
  <c r="N153" i="6"/>
  <c r="B128" i="29" s="1"/>
  <c r="Q153" i="6"/>
  <c r="C128" i="29" s="1"/>
  <c r="T153" i="6"/>
  <c r="D128" i="29" s="1"/>
  <c r="K35" i="6"/>
  <c r="A130" i="29" s="1"/>
  <c r="N35" i="6"/>
  <c r="B130" i="29" s="1"/>
  <c r="Q35" i="6"/>
  <c r="C130" i="29" s="1"/>
  <c r="T35" i="6"/>
  <c r="D130" i="29" s="1"/>
  <c r="K37" i="6"/>
  <c r="A132" i="29" s="1"/>
  <c r="N37" i="6"/>
  <c r="B132" i="29" s="1"/>
  <c r="Q37" i="6"/>
  <c r="C132" i="29" s="1"/>
  <c r="T37" i="6"/>
  <c r="D132" i="29" s="1"/>
  <c r="K39" i="6"/>
  <c r="A134" i="29" s="1"/>
  <c r="N39" i="6"/>
  <c r="B134" i="29" s="1"/>
  <c r="Q39" i="6"/>
  <c r="C134" i="29" s="1"/>
  <c r="T39" i="6"/>
  <c r="D134" i="29" s="1"/>
  <c r="K41" i="6"/>
  <c r="A136" i="29" s="1"/>
  <c r="N41" i="6"/>
  <c r="B136" i="29" s="1"/>
  <c r="Q41" i="6"/>
  <c r="C136" i="29" s="1"/>
  <c r="T41" i="6"/>
  <c r="D136" i="29" s="1"/>
  <c r="K75" i="6"/>
  <c r="A138" i="29" s="1"/>
  <c r="N75" i="6"/>
  <c r="B138" i="29" s="1"/>
  <c r="Q75" i="6"/>
  <c r="C138" i="29" s="1"/>
  <c r="T75" i="6"/>
  <c r="D138" i="29" s="1"/>
  <c r="K77" i="6"/>
  <c r="A140" i="29" s="1"/>
  <c r="N77" i="6"/>
  <c r="B140" i="29" s="1"/>
  <c r="Q77" i="6"/>
  <c r="C140" i="29" s="1"/>
  <c r="T77" i="6"/>
  <c r="D140" i="29" s="1"/>
  <c r="K79" i="6"/>
  <c r="A142" i="29" s="1"/>
  <c r="N79" i="6"/>
  <c r="B142" i="29" s="1"/>
  <c r="Q79" i="6"/>
  <c r="C142" i="29" s="1"/>
  <c r="T79" i="6"/>
  <c r="D142" i="29" s="1"/>
  <c r="K81" i="6"/>
  <c r="A144" i="29" s="1"/>
  <c r="N81" i="6"/>
  <c r="B144" i="29" s="1"/>
  <c r="Q81" i="6"/>
  <c r="C144" i="29" s="1"/>
  <c r="T81" i="6"/>
  <c r="D144" i="29" s="1"/>
  <c r="K115" i="6"/>
  <c r="A146" i="29" s="1"/>
  <c r="N115" i="6"/>
  <c r="B146" i="29" s="1"/>
  <c r="Q115" i="6"/>
  <c r="C146" i="29" s="1"/>
  <c r="T115" i="6"/>
  <c r="D146" i="29" s="1"/>
  <c r="K117" i="6"/>
  <c r="A148" i="29" s="1"/>
  <c r="N117" i="6"/>
  <c r="B148" i="29" s="1"/>
  <c r="Q117" i="6"/>
  <c r="C148" i="29" s="1"/>
  <c r="T117" i="6"/>
  <c r="D148" i="29" s="1"/>
  <c r="K119" i="6"/>
  <c r="A150" i="29" s="1"/>
  <c r="N119" i="6"/>
  <c r="B150" i="29" s="1"/>
  <c r="Q119" i="6"/>
  <c r="C150" i="29" s="1"/>
  <c r="T119" i="6"/>
  <c r="D150" i="29" s="1"/>
  <c r="K121" i="6"/>
  <c r="A152" i="29" s="1"/>
  <c r="N121" i="6"/>
  <c r="B152" i="29" s="1"/>
  <c r="Q121" i="6"/>
  <c r="C152" i="29" s="1"/>
  <c r="T121" i="6"/>
  <c r="D152" i="29" s="1"/>
  <c r="K155" i="6"/>
  <c r="A154" i="29" s="1"/>
  <c r="N155" i="6"/>
  <c r="B154" i="29" s="1"/>
  <c r="Q155" i="6"/>
  <c r="C154" i="29" s="1"/>
  <c r="T155" i="6"/>
  <c r="D154" i="29" s="1"/>
  <c r="K157" i="6"/>
  <c r="A156" i="29" s="1"/>
  <c r="N157" i="6"/>
  <c r="B156" i="29" s="1"/>
  <c r="Q157" i="6"/>
  <c r="C156" i="29" s="1"/>
  <c r="T157" i="6"/>
  <c r="D156" i="29" s="1"/>
  <c r="K159" i="6"/>
  <c r="A158" i="29" s="1"/>
  <c r="N159" i="6"/>
  <c r="B158" i="29" s="1"/>
  <c r="Q159" i="6"/>
  <c r="C158" i="29" s="1"/>
  <c r="T159" i="6"/>
  <c r="D158" i="29" s="1"/>
  <c r="K161" i="6"/>
  <c r="A160" i="29" s="1"/>
  <c r="N161" i="6"/>
  <c r="B160" i="29" s="1"/>
  <c r="Q161" i="6"/>
  <c r="C160" i="29" s="1"/>
  <c r="T161" i="6"/>
  <c r="D160" i="29" s="1"/>
  <c r="I3" i="6"/>
  <c r="C1" i="29" s="1"/>
  <c r="I43" i="6"/>
  <c r="I83" i="6"/>
  <c r="C17" i="29" s="1"/>
  <c r="I123" i="6"/>
  <c r="C25" i="29" s="1"/>
  <c r="I11" i="6"/>
  <c r="C33" i="29" s="1"/>
  <c r="I51" i="6"/>
  <c r="I91" i="6"/>
  <c r="C49" i="29" s="1"/>
  <c r="I93" i="6"/>
  <c r="C51" i="29" s="1"/>
  <c r="I131" i="6"/>
  <c r="C57" i="29" s="1"/>
  <c r="I133" i="6"/>
  <c r="C59" i="29" s="1"/>
  <c r="I19" i="6"/>
  <c r="C65" i="29" s="1"/>
  <c r="I59" i="6"/>
  <c r="I99" i="6"/>
  <c r="C81" i="29" s="1"/>
  <c r="I139" i="6"/>
  <c r="C89" i="29" s="1"/>
  <c r="I27" i="6"/>
  <c r="C97" i="29" s="1"/>
  <c r="I67" i="6"/>
  <c r="I107" i="6"/>
  <c r="C113" i="29" s="1"/>
  <c r="I147" i="6"/>
  <c r="C121" i="29" s="1"/>
  <c r="I149" i="6"/>
  <c r="C123" i="29" s="1"/>
  <c r="I35" i="6"/>
  <c r="C129" i="29" s="1"/>
  <c r="I75" i="6"/>
  <c r="I115" i="6"/>
  <c r="C145" i="29" s="1"/>
  <c r="I155" i="6"/>
  <c r="C153" i="29" s="1"/>
  <c r="AA19" i="6"/>
  <c r="A125" i="7"/>
  <c r="B27" i="30" s="1"/>
  <c r="A127" i="7"/>
  <c r="A83" i="7"/>
  <c r="A43" i="7"/>
  <c r="B9" i="30" s="1"/>
  <c r="A3" i="7"/>
  <c r="B1" i="30" s="1"/>
  <c r="K3" i="7"/>
  <c r="A2" i="30" s="1"/>
  <c r="N3" i="7"/>
  <c r="B2" i="30" s="1"/>
  <c r="Q3" i="7"/>
  <c r="C2" i="30" s="1"/>
  <c r="T3" i="7"/>
  <c r="D2" i="30" s="1"/>
  <c r="K5" i="7"/>
  <c r="A4" i="30" s="1"/>
  <c r="N5" i="7"/>
  <c r="B4" i="30" s="1"/>
  <c r="Q5" i="7"/>
  <c r="C4" i="30" s="1"/>
  <c r="T5" i="7"/>
  <c r="D4" i="30" s="1"/>
  <c r="K7" i="7"/>
  <c r="A6" i="30" s="1"/>
  <c r="N7" i="7"/>
  <c r="B6" i="30" s="1"/>
  <c r="Q7" i="7"/>
  <c r="C6" i="30" s="1"/>
  <c r="T7" i="7"/>
  <c r="D6" i="30" s="1"/>
  <c r="K9" i="7"/>
  <c r="A8" i="30" s="1"/>
  <c r="N9" i="7"/>
  <c r="B8" i="30" s="1"/>
  <c r="Q9" i="7"/>
  <c r="C8" i="30" s="1"/>
  <c r="T9" i="7"/>
  <c r="D8" i="30" s="1"/>
  <c r="K43" i="7"/>
  <c r="A10" i="30" s="1"/>
  <c r="N43" i="7"/>
  <c r="B10" i="30" s="1"/>
  <c r="Q43" i="7"/>
  <c r="C10" i="30" s="1"/>
  <c r="T43" i="7"/>
  <c r="D10" i="30" s="1"/>
  <c r="K45" i="7"/>
  <c r="A12" i="30" s="1"/>
  <c r="N45" i="7"/>
  <c r="B12" i="30" s="1"/>
  <c r="Q45" i="7"/>
  <c r="C12" i="30" s="1"/>
  <c r="T45" i="7"/>
  <c r="D12" i="30" s="1"/>
  <c r="K47" i="7"/>
  <c r="A14" i="30" s="1"/>
  <c r="N47" i="7"/>
  <c r="B14" i="30" s="1"/>
  <c r="Q47" i="7"/>
  <c r="C14" i="30" s="1"/>
  <c r="T47" i="7"/>
  <c r="D14" i="30" s="1"/>
  <c r="K49" i="7"/>
  <c r="A16" i="30" s="1"/>
  <c r="N49" i="7"/>
  <c r="B16" i="30" s="1"/>
  <c r="Q49" i="7"/>
  <c r="C16" i="30" s="1"/>
  <c r="T49" i="7"/>
  <c r="D16" i="30" s="1"/>
  <c r="K83" i="7"/>
  <c r="A18" i="30" s="1"/>
  <c r="N83" i="7"/>
  <c r="B18" i="30" s="1"/>
  <c r="Q83" i="7"/>
  <c r="C18" i="30" s="1"/>
  <c r="T83" i="7"/>
  <c r="D18" i="30" s="1"/>
  <c r="K85" i="7"/>
  <c r="A20" i="30" s="1"/>
  <c r="N85" i="7"/>
  <c r="B20" i="30" s="1"/>
  <c r="Q85" i="7"/>
  <c r="C20" i="30" s="1"/>
  <c r="T85" i="7"/>
  <c r="D20" i="30" s="1"/>
  <c r="K87" i="7"/>
  <c r="A22" i="30" s="1"/>
  <c r="N87" i="7"/>
  <c r="B22" i="30" s="1"/>
  <c r="Q87" i="7"/>
  <c r="C22" i="30" s="1"/>
  <c r="T87" i="7"/>
  <c r="D22" i="30" s="1"/>
  <c r="K89" i="7"/>
  <c r="A24" i="30" s="1"/>
  <c r="N89" i="7"/>
  <c r="B24" i="30" s="1"/>
  <c r="Q89" i="7"/>
  <c r="C24" i="30" s="1"/>
  <c r="T89" i="7"/>
  <c r="D24" i="30" s="1"/>
  <c r="K123" i="7"/>
  <c r="A26" i="30" s="1"/>
  <c r="N123" i="7"/>
  <c r="B26" i="30" s="1"/>
  <c r="Q123" i="7"/>
  <c r="C26" i="30" s="1"/>
  <c r="T123" i="7"/>
  <c r="D26" i="30" s="1"/>
  <c r="K125" i="7"/>
  <c r="A28" i="30" s="1"/>
  <c r="N125" i="7"/>
  <c r="B28" i="30" s="1"/>
  <c r="Q125" i="7"/>
  <c r="C28" i="30" s="1"/>
  <c r="T125" i="7"/>
  <c r="D28" i="30" s="1"/>
  <c r="K127" i="7"/>
  <c r="A30" i="30" s="1"/>
  <c r="N127" i="7"/>
  <c r="B30" i="30" s="1"/>
  <c r="Q127" i="7"/>
  <c r="C30" i="30" s="1"/>
  <c r="T127" i="7"/>
  <c r="D30" i="30" s="1"/>
  <c r="K129" i="7"/>
  <c r="A32" i="30" s="1"/>
  <c r="N129" i="7"/>
  <c r="B32" i="30" s="1"/>
  <c r="Q129" i="7"/>
  <c r="C32" i="30" s="1"/>
  <c r="T129" i="7"/>
  <c r="D32" i="30" s="1"/>
  <c r="K11" i="7"/>
  <c r="A34" i="30" s="1"/>
  <c r="N11" i="7"/>
  <c r="B34" i="30" s="1"/>
  <c r="Q11" i="7"/>
  <c r="C34" i="30" s="1"/>
  <c r="T11" i="7"/>
  <c r="D34" i="30" s="1"/>
  <c r="K13" i="7"/>
  <c r="A36" i="30" s="1"/>
  <c r="N13" i="7"/>
  <c r="B36" i="30" s="1"/>
  <c r="Q13" i="7"/>
  <c r="C36" i="30" s="1"/>
  <c r="T13" i="7"/>
  <c r="D36" i="30" s="1"/>
  <c r="K15" i="7"/>
  <c r="A38" i="30" s="1"/>
  <c r="N15" i="7"/>
  <c r="B38" i="30" s="1"/>
  <c r="Q15" i="7"/>
  <c r="C38" i="30" s="1"/>
  <c r="T15" i="7"/>
  <c r="D38" i="30" s="1"/>
  <c r="K17" i="7"/>
  <c r="A40" i="30" s="1"/>
  <c r="N17" i="7"/>
  <c r="B40" i="30" s="1"/>
  <c r="Q17" i="7"/>
  <c r="C40" i="30" s="1"/>
  <c r="T17" i="7"/>
  <c r="D40" i="30" s="1"/>
  <c r="K51" i="7"/>
  <c r="A42" i="30" s="1"/>
  <c r="N51" i="7"/>
  <c r="B42" i="30" s="1"/>
  <c r="Q51" i="7"/>
  <c r="C42" i="30" s="1"/>
  <c r="T51" i="7"/>
  <c r="D42" i="30" s="1"/>
  <c r="K53" i="7"/>
  <c r="A44" i="30" s="1"/>
  <c r="N53" i="7"/>
  <c r="B44" i="30" s="1"/>
  <c r="Q53" i="7"/>
  <c r="C44" i="30" s="1"/>
  <c r="T53" i="7"/>
  <c r="D44" i="30" s="1"/>
  <c r="K55" i="7"/>
  <c r="A46" i="30" s="1"/>
  <c r="N55" i="7"/>
  <c r="B46" i="30" s="1"/>
  <c r="Q55" i="7"/>
  <c r="C46" i="30" s="1"/>
  <c r="T55" i="7"/>
  <c r="D46" i="30" s="1"/>
  <c r="K57" i="7"/>
  <c r="A48" i="30" s="1"/>
  <c r="N57" i="7"/>
  <c r="B48" i="30" s="1"/>
  <c r="Q57" i="7"/>
  <c r="C48" i="30" s="1"/>
  <c r="T57" i="7"/>
  <c r="D48" i="30" s="1"/>
  <c r="K91" i="7"/>
  <c r="A50" i="30" s="1"/>
  <c r="N91" i="7"/>
  <c r="B50" i="30" s="1"/>
  <c r="Q91" i="7"/>
  <c r="C50" i="30" s="1"/>
  <c r="T91" i="7"/>
  <c r="D50" i="30" s="1"/>
  <c r="K93" i="7"/>
  <c r="A52" i="30" s="1"/>
  <c r="N93" i="7"/>
  <c r="B52" i="30" s="1"/>
  <c r="Q93" i="7"/>
  <c r="C52" i="30" s="1"/>
  <c r="T93" i="7"/>
  <c r="D52" i="30" s="1"/>
  <c r="K95" i="7"/>
  <c r="A54" i="30" s="1"/>
  <c r="N95" i="7"/>
  <c r="B54" i="30" s="1"/>
  <c r="Q95" i="7"/>
  <c r="C54" i="30" s="1"/>
  <c r="T95" i="7"/>
  <c r="D54" i="30" s="1"/>
  <c r="K97" i="7"/>
  <c r="A56" i="30" s="1"/>
  <c r="N97" i="7"/>
  <c r="B56" i="30" s="1"/>
  <c r="Q97" i="7"/>
  <c r="C56" i="30" s="1"/>
  <c r="T97" i="7"/>
  <c r="D56" i="30" s="1"/>
  <c r="K131" i="7"/>
  <c r="A58" i="30" s="1"/>
  <c r="N131" i="7"/>
  <c r="B58" i="30" s="1"/>
  <c r="Q131" i="7"/>
  <c r="C58" i="30" s="1"/>
  <c r="T131" i="7"/>
  <c r="D58" i="30" s="1"/>
  <c r="K133" i="7"/>
  <c r="A60" i="30" s="1"/>
  <c r="N133" i="7"/>
  <c r="B60" i="30" s="1"/>
  <c r="Q133" i="7"/>
  <c r="C60" i="30" s="1"/>
  <c r="T133" i="7"/>
  <c r="D60" i="30" s="1"/>
  <c r="K135" i="7"/>
  <c r="A62" i="30" s="1"/>
  <c r="N135" i="7"/>
  <c r="B62" i="30" s="1"/>
  <c r="Q135" i="7"/>
  <c r="C62" i="30" s="1"/>
  <c r="T135" i="7"/>
  <c r="D62" i="30" s="1"/>
  <c r="K137" i="7"/>
  <c r="A64" i="30" s="1"/>
  <c r="N137" i="7"/>
  <c r="B64" i="30" s="1"/>
  <c r="Q137" i="7"/>
  <c r="C64" i="30" s="1"/>
  <c r="T137" i="7"/>
  <c r="D64" i="30" s="1"/>
  <c r="K19" i="7"/>
  <c r="A66" i="30" s="1"/>
  <c r="N19" i="7"/>
  <c r="B66" i="30" s="1"/>
  <c r="Q19" i="7"/>
  <c r="C66" i="30" s="1"/>
  <c r="T19" i="7"/>
  <c r="D66" i="30" s="1"/>
  <c r="K21" i="7"/>
  <c r="A68" i="30" s="1"/>
  <c r="N21" i="7"/>
  <c r="B68" i="30" s="1"/>
  <c r="Q21" i="7"/>
  <c r="C68" i="30" s="1"/>
  <c r="T21" i="7"/>
  <c r="D68" i="30" s="1"/>
  <c r="K23" i="7"/>
  <c r="A70" i="30" s="1"/>
  <c r="N23" i="7"/>
  <c r="B70" i="30" s="1"/>
  <c r="Q23" i="7"/>
  <c r="C70" i="30" s="1"/>
  <c r="T23" i="7"/>
  <c r="D70" i="30" s="1"/>
  <c r="K25" i="7"/>
  <c r="A72" i="30" s="1"/>
  <c r="N25" i="7"/>
  <c r="B72" i="30" s="1"/>
  <c r="Q25" i="7"/>
  <c r="C72" i="30" s="1"/>
  <c r="T25" i="7"/>
  <c r="D72" i="30" s="1"/>
  <c r="K59" i="7"/>
  <c r="A74" i="30" s="1"/>
  <c r="N59" i="7"/>
  <c r="B74" i="30" s="1"/>
  <c r="Q59" i="7"/>
  <c r="C74" i="30" s="1"/>
  <c r="T59" i="7"/>
  <c r="D74" i="30" s="1"/>
  <c r="K61" i="7"/>
  <c r="A76" i="30" s="1"/>
  <c r="N61" i="7"/>
  <c r="B76" i="30" s="1"/>
  <c r="Q61" i="7"/>
  <c r="C76" i="30" s="1"/>
  <c r="T61" i="7"/>
  <c r="D76" i="30" s="1"/>
  <c r="K63" i="7"/>
  <c r="A78" i="30" s="1"/>
  <c r="N63" i="7"/>
  <c r="B78" i="30" s="1"/>
  <c r="Q63" i="7"/>
  <c r="C78" i="30" s="1"/>
  <c r="T63" i="7"/>
  <c r="D78" i="30" s="1"/>
  <c r="K65" i="7"/>
  <c r="A80" i="30" s="1"/>
  <c r="N65" i="7"/>
  <c r="B80" i="30" s="1"/>
  <c r="Q65" i="7"/>
  <c r="C80" i="30" s="1"/>
  <c r="T65" i="7"/>
  <c r="D80" i="30" s="1"/>
  <c r="K99" i="7"/>
  <c r="A82" i="30" s="1"/>
  <c r="N99" i="7"/>
  <c r="B82" i="30" s="1"/>
  <c r="Q99" i="7"/>
  <c r="C82" i="30" s="1"/>
  <c r="T99" i="7"/>
  <c r="D82" i="30" s="1"/>
  <c r="K101" i="7"/>
  <c r="A84" i="30" s="1"/>
  <c r="N101" i="7"/>
  <c r="B84" i="30" s="1"/>
  <c r="Q101" i="7"/>
  <c r="C84" i="30" s="1"/>
  <c r="T101" i="7"/>
  <c r="D84" i="30" s="1"/>
  <c r="K103" i="7"/>
  <c r="A86" i="30" s="1"/>
  <c r="N103" i="7"/>
  <c r="B86" i="30" s="1"/>
  <c r="Q103" i="7"/>
  <c r="C86" i="30" s="1"/>
  <c r="T103" i="7"/>
  <c r="D86" i="30" s="1"/>
  <c r="K105" i="7"/>
  <c r="A88" i="30" s="1"/>
  <c r="N105" i="7"/>
  <c r="B88" i="30" s="1"/>
  <c r="Q105" i="7"/>
  <c r="C88" i="30" s="1"/>
  <c r="T105" i="7"/>
  <c r="D88" i="30" s="1"/>
  <c r="K139" i="7"/>
  <c r="A90" i="30" s="1"/>
  <c r="N139" i="7"/>
  <c r="B90" i="30" s="1"/>
  <c r="Q139" i="7"/>
  <c r="C90" i="30" s="1"/>
  <c r="T139" i="7"/>
  <c r="D90" i="30" s="1"/>
  <c r="K141" i="7"/>
  <c r="A92" i="30" s="1"/>
  <c r="N141" i="7"/>
  <c r="B92" i="30" s="1"/>
  <c r="Q141" i="7"/>
  <c r="C92" i="30" s="1"/>
  <c r="T141" i="7"/>
  <c r="D92" i="30" s="1"/>
  <c r="K143" i="7"/>
  <c r="A94" i="30" s="1"/>
  <c r="N143" i="7"/>
  <c r="B94" i="30" s="1"/>
  <c r="Q143" i="7"/>
  <c r="C94" i="30" s="1"/>
  <c r="T143" i="7"/>
  <c r="D94" i="30" s="1"/>
  <c r="K145" i="7"/>
  <c r="A96" i="30" s="1"/>
  <c r="N145" i="7"/>
  <c r="B96" i="30" s="1"/>
  <c r="Q145" i="7"/>
  <c r="C96" i="30" s="1"/>
  <c r="T145" i="7"/>
  <c r="D96" i="30" s="1"/>
  <c r="K27" i="7"/>
  <c r="A98" i="30" s="1"/>
  <c r="N27" i="7"/>
  <c r="B98" i="30" s="1"/>
  <c r="Q27" i="7"/>
  <c r="C98" i="30" s="1"/>
  <c r="T27" i="7"/>
  <c r="D98" i="30" s="1"/>
  <c r="K29" i="7"/>
  <c r="A100" i="30" s="1"/>
  <c r="N29" i="7"/>
  <c r="B100" i="30" s="1"/>
  <c r="Q29" i="7"/>
  <c r="C100" i="30" s="1"/>
  <c r="T29" i="7"/>
  <c r="D100" i="30" s="1"/>
  <c r="K31" i="7"/>
  <c r="A102" i="30" s="1"/>
  <c r="N31" i="7"/>
  <c r="B102" i="30" s="1"/>
  <c r="Q31" i="7"/>
  <c r="C102" i="30" s="1"/>
  <c r="T31" i="7"/>
  <c r="D102" i="30" s="1"/>
  <c r="K33" i="7"/>
  <c r="A104" i="30" s="1"/>
  <c r="N33" i="7"/>
  <c r="B104" i="30" s="1"/>
  <c r="Q33" i="7"/>
  <c r="C104" i="30" s="1"/>
  <c r="T33" i="7"/>
  <c r="D104" i="30" s="1"/>
  <c r="K67" i="7"/>
  <c r="A106" i="30" s="1"/>
  <c r="N67" i="7"/>
  <c r="B106" i="30" s="1"/>
  <c r="Q67" i="7"/>
  <c r="C106" i="30" s="1"/>
  <c r="T67" i="7"/>
  <c r="D106" i="30" s="1"/>
  <c r="K69" i="7"/>
  <c r="A108" i="30" s="1"/>
  <c r="N69" i="7"/>
  <c r="B108" i="30" s="1"/>
  <c r="Q69" i="7"/>
  <c r="C108" i="30" s="1"/>
  <c r="T69" i="7"/>
  <c r="D108" i="30" s="1"/>
  <c r="K71" i="7"/>
  <c r="A110" i="30" s="1"/>
  <c r="N71" i="7"/>
  <c r="B110" i="30" s="1"/>
  <c r="Q71" i="7"/>
  <c r="C110" i="30" s="1"/>
  <c r="T71" i="7"/>
  <c r="D110" i="30" s="1"/>
  <c r="K73" i="7"/>
  <c r="A112" i="30" s="1"/>
  <c r="N73" i="7"/>
  <c r="B112" i="30" s="1"/>
  <c r="Q73" i="7"/>
  <c r="C112" i="30" s="1"/>
  <c r="T73" i="7"/>
  <c r="D112" i="30" s="1"/>
  <c r="K107" i="7"/>
  <c r="A114" i="30" s="1"/>
  <c r="N107" i="7"/>
  <c r="B114" i="30" s="1"/>
  <c r="Q107" i="7"/>
  <c r="C114" i="30" s="1"/>
  <c r="T107" i="7"/>
  <c r="D114" i="30" s="1"/>
  <c r="K109" i="7"/>
  <c r="A116" i="30" s="1"/>
  <c r="N109" i="7"/>
  <c r="B116" i="30" s="1"/>
  <c r="Q109" i="7"/>
  <c r="C116" i="30" s="1"/>
  <c r="T109" i="7"/>
  <c r="D116" i="30" s="1"/>
  <c r="K111" i="7"/>
  <c r="A118" i="30" s="1"/>
  <c r="N111" i="7"/>
  <c r="B118" i="30" s="1"/>
  <c r="Q111" i="7"/>
  <c r="C118" i="30" s="1"/>
  <c r="T111" i="7"/>
  <c r="D118" i="30" s="1"/>
  <c r="K113" i="7"/>
  <c r="A120" i="30" s="1"/>
  <c r="N113" i="7"/>
  <c r="B120" i="30" s="1"/>
  <c r="Q113" i="7"/>
  <c r="C120" i="30" s="1"/>
  <c r="T113" i="7"/>
  <c r="D120" i="30" s="1"/>
  <c r="K147" i="7"/>
  <c r="A122" i="30" s="1"/>
  <c r="N147" i="7"/>
  <c r="B122" i="30" s="1"/>
  <c r="Q147" i="7"/>
  <c r="C122" i="30" s="1"/>
  <c r="T147" i="7"/>
  <c r="D122" i="30" s="1"/>
  <c r="K149" i="7"/>
  <c r="A124" i="30" s="1"/>
  <c r="N149" i="7"/>
  <c r="B124" i="30" s="1"/>
  <c r="Q149" i="7"/>
  <c r="C124" i="30" s="1"/>
  <c r="T149" i="7"/>
  <c r="D124" i="30" s="1"/>
  <c r="K151" i="7"/>
  <c r="A126" i="30" s="1"/>
  <c r="N151" i="7"/>
  <c r="B126" i="30" s="1"/>
  <c r="Q151" i="7"/>
  <c r="C126" i="30" s="1"/>
  <c r="T151" i="7"/>
  <c r="D126" i="30" s="1"/>
  <c r="K153" i="7"/>
  <c r="A128" i="30" s="1"/>
  <c r="N153" i="7"/>
  <c r="B128" i="30" s="1"/>
  <c r="Q153" i="7"/>
  <c r="C128" i="30" s="1"/>
  <c r="T153" i="7"/>
  <c r="D128" i="30" s="1"/>
  <c r="K35" i="7"/>
  <c r="A130" i="30" s="1"/>
  <c r="N35" i="7"/>
  <c r="B130" i="30" s="1"/>
  <c r="Q35" i="7"/>
  <c r="C130" i="30" s="1"/>
  <c r="T35" i="7"/>
  <c r="D130" i="30" s="1"/>
  <c r="K37" i="7"/>
  <c r="A132" i="30" s="1"/>
  <c r="N37" i="7"/>
  <c r="B132" i="30" s="1"/>
  <c r="Q37" i="7"/>
  <c r="C132" i="30" s="1"/>
  <c r="T37" i="7"/>
  <c r="D132" i="30" s="1"/>
  <c r="K39" i="7"/>
  <c r="A134" i="30" s="1"/>
  <c r="N39" i="7"/>
  <c r="B134" i="30" s="1"/>
  <c r="Q39" i="7"/>
  <c r="C134" i="30" s="1"/>
  <c r="T39" i="7"/>
  <c r="D134" i="30" s="1"/>
  <c r="K41" i="7"/>
  <c r="A136" i="30" s="1"/>
  <c r="N41" i="7"/>
  <c r="B136" i="30" s="1"/>
  <c r="Q41" i="7"/>
  <c r="C136" i="30" s="1"/>
  <c r="T41" i="7"/>
  <c r="D136" i="30" s="1"/>
  <c r="K75" i="7"/>
  <c r="A138" i="30" s="1"/>
  <c r="N75" i="7"/>
  <c r="B138" i="30" s="1"/>
  <c r="Q75" i="7"/>
  <c r="C138" i="30" s="1"/>
  <c r="T75" i="7"/>
  <c r="D138" i="30" s="1"/>
  <c r="K77" i="7"/>
  <c r="A140" i="30" s="1"/>
  <c r="N77" i="7"/>
  <c r="B140" i="30" s="1"/>
  <c r="Q77" i="7"/>
  <c r="C140" i="30" s="1"/>
  <c r="T77" i="7"/>
  <c r="D140" i="30" s="1"/>
  <c r="K79" i="7"/>
  <c r="A142" i="30" s="1"/>
  <c r="N79" i="7"/>
  <c r="B142" i="30" s="1"/>
  <c r="Q79" i="7"/>
  <c r="C142" i="30" s="1"/>
  <c r="T79" i="7"/>
  <c r="D142" i="30" s="1"/>
  <c r="K81" i="7"/>
  <c r="A144" i="30" s="1"/>
  <c r="N81" i="7"/>
  <c r="B144" i="30" s="1"/>
  <c r="Q81" i="7"/>
  <c r="C144" i="30" s="1"/>
  <c r="T81" i="7"/>
  <c r="D144" i="30" s="1"/>
  <c r="K115" i="7"/>
  <c r="A146" i="30" s="1"/>
  <c r="N115" i="7"/>
  <c r="B146" i="30" s="1"/>
  <c r="Q115" i="7"/>
  <c r="C146" i="30" s="1"/>
  <c r="T115" i="7"/>
  <c r="D146" i="30" s="1"/>
  <c r="K117" i="7"/>
  <c r="A148" i="30" s="1"/>
  <c r="N117" i="7"/>
  <c r="B148" i="30" s="1"/>
  <c r="Q117" i="7"/>
  <c r="C148" i="30" s="1"/>
  <c r="T117" i="7"/>
  <c r="D148" i="30" s="1"/>
  <c r="K119" i="7"/>
  <c r="A150" i="30" s="1"/>
  <c r="N119" i="7"/>
  <c r="B150" i="30" s="1"/>
  <c r="Q119" i="7"/>
  <c r="C150" i="30" s="1"/>
  <c r="T119" i="7"/>
  <c r="D150" i="30" s="1"/>
  <c r="K121" i="7"/>
  <c r="A152" i="30" s="1"/>
  <c r="N121" i="7"/>
  <c r="B152" i="30" s="1"/>
  <c r="Q121" i="7"/>
  <c r="C152" i="30" s="1"/>
  <c r="T121" i="7"/>
  <c r="D152" i="30" s="1"/>
  <c r="K155" i="7"/>
  <c r="A154" i="30" s="1"/>
  <c r="N155" i="7"/>
  <c r="B154" i="30" s="1"/>
  <c r="Q155" i="7"/>
  <c r="C154" i="30" s="1"/>
  <c r="T155" i="7"/>
  <c r="D154" i="30" s="1"/>
  <c r="K157" i="7"/>
  <c r="A156" i="30" s="1"/>
  <c r="N157" i="7"/>
  <c r="B156" i="30" s="1"/>
  <c r="Q157" i="7"/>
  <c r="C156" i="30" s="1"/>
  <c r="T157" i="7"/>
  <c r="D156" i="30" s="1"/>
  <c r="K159" i="7"/>
  <c r="A158" i="30" s="1"/>
  <c r="N159" i="7"/>
  <c r="B158" i="30" s="1"/>
  <c r="Q159" i="7"/>
  <c r="C158" i="30" s="1"/>
  <c r="T159" i="7"/>
  <c r="D158" i="30" s="1"/>
  <c r="K161" i="7"/>
  <c r="A160" i="30" s="1"/>
  <c r="N161" i="7"/>
  <c r="B160" i="30" s="1"/>
  <c r="Q161" i="7"/>
  <c r="C160" i="30" s="1"/>
  <c r="T161" i="7"/>
  <c r="D160" i="30" s="1"/>
  <c r="AA19" i="7"/>
  <c r="A7" i="31"/>
  <c r="A9" i="31"/>
  <c r="A41" i="31"/>
  <c r="A43" i="31"/>
  <c r="A45" i="31"/>
  <c r="A47" i="31"/>
  <c r="A49" i="31"/>
  <c r="A81" i="31"/>
  <c r="A83" i="31"/>
  <c r="A85" i="31"/>
  <c r="A87" i="31"/>
  <c r="A89" i="31"/>
  <c r="A121" i="31"/>
  <c r="A123" i="31"/>
  <c r="A125" i="31"/>
  <c r="A127" i="31"/>
  <c r="A129" i="31"/>
  <c r="A11" i="31"/>
  <c r="A13" i="31"/>
  <c r="A15" i="31"/>
  <c r="A17" i="31"/>
  <c r="A19" i="31"/>
  <c r="A51" i="31"/>
  <c r="A53" i="31"/>
  <c r="A55" i="31"/>
  <c r="A57" i="31"/>
  <c r="A59" i="31"/>
  <c r="A91" i="31"/>
  <c r="A93" i="31"/>
  <c r="A95" i="31"/>
  <c r="A97" i="31"/>
  <c r="A99" i="31"/>
  <c r="A131" i="31"/>
  <c r="A133" i="31"/>
  <c r="A135" i="31"/>
  <c r="A137" i="31"/>
  <c r="A139" i="31"/>
  <c r="A21" i="31"/>
  <c r="A23" i="31"/>
  <c r="A25" i="31"/>
  <c r="A27" i="31"/>
  <c r="A29" i="31"/>
  <c r="A61" i="31"/>
  <c r="A63" i="31"/>
  <c r="A65" i="31"/>
  <c r="A77" i="31"/>
  <c r="A79" i="31"/>
  <c r="A101" i="31"/>
  <c r="A103" i="31"/>
  <c r="A105" i="31"/>
  <c r="A107" i="31"/>
  <c r="A109" i="31"/>
  <c r="A141" i="31"/>
  <c r="A143" i="31"/>
  <c r="A145" i="31"/>
  <c r="A147" i="31"/>
  <c r="A149" i="31"/>
  <c r="A31" i="31"/>
  <c r="A33" i="31"/>
  <c r="A35" i="31"/>
  <c r="A37" i="31"/>
  <c r="A39" i="31"/>
  <c r="A71" i="31"/>
  <c r="A73" i="31"/>
  <c r="A75" i="31"/>
  <c r="A67" i="31"/>
  <c r="A69" i="31"/>
  <c r="A111" i="31"/>
  <c r="A113" i="31"/>
  <c r="A115" i="31"/>
  <c r="A117" i="31"/>
  <c r="A119" i="31"/>
  <c r="A151" i="31"/>
  <c r="A153" i="31"/>
  <c r="A155" i="31"/>
  <c r="A157" i="31"/>
  <c r="A159" i="31"/>
  <c r="A5" i="31"/>
  <c r="A3" i="31"/>
  <c r="T161" i="1"/>
  <c r="D160" i="31" s="1"/>
  <c r="Q161" i="1"/>
  <c r="C160" i="31" s="1"/>
  <c r="N161" i="1"/>
  <c r="B160" i="31" s="1"/>
  <c r="K161" i="1"/>
  <c r="A160" i="31" s="1"/>
  <c r="A123" i="1"/>
  <c r="T159" i="1"/>
  <c r="D158" i="31"/>
  <c r="Q159" i="1"/>
  <c r="C158" i="31"/>
  <c r="N159" i="1"/>
  <c r="B158" i="31"/>
  <c r="K159" i="1"/>
  <c r="A158" i="31"/>
  <c r="T157" i="1"/>
  <c r="D156" i="31"/>
  <c r="Q157" i="1"/>
  <c r="C156" i="31"/>
  <c r="N157" i="1"/>
  <c r="B156" i="31"/>
  <c r="K157" i="1"/>
  <c r="A156" i="31"/>
  <c r="T155" i="1"/>
  <c r="D154" i="31"/>
  <c r="Q155" i="1"/>
  <c r="C154" i="31"/>
  <c r="N155" i="1"/>
  <c r="B154" i="31"/>
  <c r="K155" i="1"/>
  <c r="A154" i="31"/>
  <c r="T121" i="1"/>
  <c r="D150" i="31"/>
  <c r="Q121" i="1"/>
  <c r="C150" i="31"/>
  <c r="N121" i="1"/>
  <c r="B150" i="31"/>
  <c r="K121" i="1"/>
  <c r="A150" i="31"/>
  <c r="A83" i="1"/>
  <c r="B21" i="31" s="1"/>
  <c r="A85" i="1"/>
  <c r="B23" i="31" s="1"/>
  <c r="T119" i="1"/>
  <c r="D148" i="31"/>
  <c r="Q119" i="1"/>
  <c r="C148" i="31"/>
  <c r="N119" i="1"/>
  <c r="B148" i="31"/>
  <c r="K119" i="1"/>
  <c r="A148" i="31"/>
  <c r="T117" i="1"/>
  <c r="D146" i="31"/>
  <c r="Q117" i="1"/>
  <c r="C146" i="31"/>
  <c r="N117" i="1"/>
  <c r="B146" i="31"/>
  <c r="K117" i="1"/>
  <c r="A146" i="31"/>
  <c r="T115" i="1"/>
  <c r="D144" i="31"/>
  <c r="Q115" i="1"/>
  <c r="C144" i="31"/>
  <c r="N115" i="1"/>
  <c r="B144" i="31"/>
  <c r="K115" i="1"/>
  <c r="A144" i="31"/>
  <c r="T81" i="1"/>
  <c r="D140" i="31"/>
  <c r="Q81" i="1"/>
  <c r="C140" i="31"/>
  <c r="N81" i="1"/>
  <c r="B140" i="31"/>
  <c r="K81" i="1"/>
  <c r="A140" i="31"/>
  <c r="A43" i="1"/>
  <c r="B11" i="31" s="1"/>
  <c r="A45" i="1"/>
  <c r="B13" i="31" s="1"/>
  <c r="T79" i="1"/>
  <c r="D138" i="31"/>
  <c r="Q79" i="1"/>
  <c r="C138" i="31"/>
  <c r="N79" i="1"/>
  <c r="B138" i="31"/>
  <c r="K79" i="1"/>
  <c r="A138" i="31"/>
  <c r="T77" i="1"/>
  <c r="D136" i="31"/>
  <c r="Q77" i="1"/>
  <c r="C136" i="31"/>
  <c r="N77" i="1"/>
  <c r="B136" i="31"/>
  <c r="K77" i="1"/>
  <c r="A136" i="31"/>
  <c r="T75" i="1"/>
  <c r="D134" i="31"/>
  <c r="Q75" i="1"/>
  <c r="C134" i="31"/>
  <c r="N75" i="1"/>
  <c r="B134" i="31"/>
  <c r="K75" i="1"/>
  <c r="A134" i="31"/>
  <c r="T41" i="1"/>
  <c r="D130" i="31"/>
  <c r="Q41" i="1"/>
  <c r="C130" i="31"/>
  <c r="N41" i="1"/>
  <c r="B130" i="31"/>
  <c r="K41" i="1"/>
  <c r="A130" i="31"/>
  <c r="A3" i="1"/>
  <c r="B1" i="31" s="1"/>
  <c r="A5" i="1"/>
  <c r="B3" i="31" s="1"/>
  <c r="T39" i="1"/>
  <c r="D128" i="31"/>
  <c r="Q39" i="1"/>
  <c r="C128" i="31"/>
  <c r="N39" i="1"/>
  <c r="B128" i="31"/>
  <c r="K39" i="1"/>
  <c r="A128" i="31"/>
  <c r="T37" i="1"/>
  <c r="D126" i="31"/>
  <c r="Q37" i="1"/>
  <c r="C126" i="31"/>
  <c r="N37" i="1"/>
  <c r="B126" i="31"/>
  <c r="K37" i="1"/>
  <c r="A126" i="31"/>
  <c r="T35" i="1"/>
  <c r="D124" i="31"/>
  <c r="Q35" i="1"/>
  <c r="C124" i="31"/>
  <c r="N35" i="1"/>
  <c r="B124" i="31"/>
  <c r="K35" i="1"/>
  <c r="A124" i="31"/>
  <c r="T153" i="1"/>
  <c r="D152" i="31"/>
  <c r="Q153" i="1"/>
  <c r="C152" i="31"/>
  <c r="N153" i="1"/>
  <c r="B152" i="31"/>
  <c r="K153" i="1"/>
  <c r="A152" i="31"/>
  <c r="T151" i="1"/>
  <c r="D120" i="31"/>
  <c r="Q151" i="1"/>
  <c r="C120" i="31"/>
  <c r="N151" i="1"/>
  <c r="B120" i="31"/>
  <c r="K151" i="1"/>
  <c r="A120" i="31"/>
  <c r="T149" i="1"/>
  <c r="D118" i="31"/>
  <c r="Q149" i="1"/>
  <c r="C118" i="31"/>
  <c r="N149" i="1"/>
  <c r="B118" i="31"/>
  <c r="K149" i="1"/>
  <c r="A118" i="31"/>
  <c r="T147" i="1"/>
  <c r="D116" i="31"/>
  <c r="Q147" i="1"/>
  <c r="C116" i="31"/>
  <c r="N147" i="1"/>
  <c r="B116" i="31"/>
  <c r="K147" i="1"/>
  <c r="A116" i="31"/>
  <c r="T113" i="1"/>
  <c r="D142" i="31"/>
  <c r="Q113" i="1"/>
  <c r="C142" i="31"/>
  <c r="N113" i="1"/>
  <c r="B142" i="31"/>
  <c r="K113" i="1"/>
  <c r="A142" i="31"/>
  <c r="T111" i="1"/>
  <c r="D110" i="31"/>
  <c r="Q111" i="1"/>
  <c r="C110" i="31"/>
  <c r="N111" i="1"/>
  <c r="B110" i="31"/>
  <c r="K111" i="1"/>
  <c r="A110" i="31"/>
  <c r="T109" i="1"/>
  <c r="D108" i="31"/>
  <c r="Q109" i="1"/>
  <c r="C108" i="31"/>
  <c r="N109" i="1"/>
  <c r="B108" i="31"/>
  <c r="K109" i="1"/>
  <c r="A108" i="31"/>
  <c r="T107" i="1"/>
  <c r="D106" i="31"/>
  <c r="Q107" i="1"/>
  <c r="C106" i="31"/>
  <c r="N107" i="1"/>
  <c r="B106" i="31"/>
  <c r="K107" i="1"/>
  <c r="A106" i="31"/>
  <c r="T73" i="1"/>
  <c r="D132" i="31"/>
  <c r="Q73" i="1"/>
  <c r="C132" i="31"/>
  <c r="N73" i="1"/>
  <c r="B132" i="31"/>
  <c r="K73" i="1"/>
  <c r="A132" i="31"/>
  <c r="T71" i="1"/>
  <c r="D100" i="31"/>
  <c r="Q71" i="1"/>
  <c r="C100" i="31"/>
  <c r="N71" i="1"/>
  <c r="B100" i="31"/>
  <c r="K71" i="1"/>
  <c r="A100" i="31"/>
  <c r="T69" i="1"/>
  <c r="D98" i="31"/>
  <c r="Q69" i="1"/>
  <c r="C98" i="31"/>
  <c r="N69" i="1"/>
  <c r="B98" i="31"/>
  <c r="K69" i="1"/>
  <c r="A98" i="31"/>
  <c r="T67" i="1"/>
  <c r="D96" i="31"/>
  <c r="Q67" i="1"/>
  <c r="C96" i="31"/>
  <c r="N67" i="1"/>
  <c r="B96" i="31"/>
  <c r="K67" i="1"/>
  <c r="A96" i="31"/>
  <c r="T33" i="1"/>
  <c r="D122" i="31"/>
  <c r="Q33" i="1"/>
  <c r="C122" i="31"/>
  <c r="N33" i="1"/>
  <c r="B122" i="31"/>
  <c r="K33" i="1"/>
  <c r="A122" i="31"/>
  <c r="T31" i="1"/>
  <c r="D90" i="31"/>
  <c r="Q31" i="1"/>
  <c r="C90" i="31"/>
  <c r="N31" i="1"/>
  <c r="B90" i="31"/>
  <c r="K31" i="1"/>
  <c r="A90" i="31"/>
  <c r="T29" i="1"/>
  <c r="D88" i="31"/>
  <c r="Q29" i="1"/>
  <c r="C88" i="31"/>
  <c r="N29" i="1"/>
  <c r="B88" i="31"/>
  <c r="K29" i="1"/>
  <c r="A88" i="31"/>
  <c r="T27" i="1"/>
  <c r="D86" i="31"/>
  <c r="Q27" i="1"/>
  <c r="C86" i="31"/>
  <c r="N27" i="1"/>
  <c r="B86" i="31"/>
  <c r="K27" i="1"/>
  <c r="A86" i="31"/>
  <c r="T145" i="1"/>
  <c r="D114" i="31"/>
  <c r="Q145" i="1"/>
  <c r="C114" i="31"/>
  <c r="N145" i="1"/>
  <c r="B114" i="31"/>
  <c r="K145" i="1"/>
  <c r="A114" i="31"/>
  <c r="T143" i="1"/>
  <c r="D112" i="31"/>
  <c r="Q143" i="1"/>
  <c r="C112" i="31"/>
  <c r="N143" i="1"/>
  <c r="B112" i="31"/>
  <c r="K143" i="1"/>
  <c r="A112" i="31"/>
  <c r="T141" i="1"/>
  <c r="D70" i="31"/>
  <c r="Q141" i="1"/>
  <c r="C70" i="31"/>
  <c r="N141" i="1"/>
  <c r="B70" i="31"/>
  <c r="K141" i="1"/>
  <c r="A70" i="31"/>
  <c r="T139" i="1"/>
  <c r="D68" i="31"/>
  <c r="Q139" i="1"/>
  <c r="C68" i="31"/>
  <c r="N139" i="1"/>
  <c r="B68" i="31"/>
  <c r="K139" i="1"/>
  <c r="A68" i="31"/>
  <c r="T105" i="1"/>
  <c r="D104" i="31"/>
  <c r="Q105" i="1"/>
  <c r="C104" i="31"/>
  <c r="N105" i="1"/>
  <c r="B104" i="31"/>
  <c r="K105" i="1"/>
  <c r="A104" i="31"/>
  <c r="T103" i="1"/>
  <c r="D102" i="31"/>
  <c r="Q103" i="1"/>
  <c r="C102" i="31"/>
  <c r="N103" i="1"/>
  <c r="B102" i="31"/>
  <c r="K103" i="1"/>
  <c r="A102" i="31"/>
  <c r="T101" i="1"/>
  <c r="D80" i="31"/>
  <c r="Q101" i="1"/>
  <c r="C80" i="31"/>
  <c r="N101" i="1"/>
  <c r="B80" i="31"/>
  <c r="K101" i="1"/>
  <c r="A80" i="31"/>
  <c r="T99" i="1"/>
  <c r="D78" i="31"/>
  <c r="Q99" i="1"/>
  <c r="C78" i="31"/>
  <c r="N99" i="1"/>
  <c r="B78" i="31"/>
  <c r="K99" i="1"/>
  <c r="A78" i="31"/>
  <c r="T65" i="1"/>
  <c r="D94" i="31"/>
  <c r="Q65" i="1"/>
  <c r="C94" i="31"/>
  <c r="N65" i="1"/>
  <c r="B94" i="31"/>
  <c r="K65" i="1"/>
  <c r="A94" i="31"/>
  <c r="T63" i="1"/>
  <c r="D92" i="31"/>
  <c r="Q63" i="1"/>
  <c r="C92" i="31"/>
  <c r="N63" i="1"/>
  <c r="B92" i="31"/>
  <c r="K63" i="1"/>
  <c r="A92" i="31"/>
  <c r="T61" i="1"/>
  <c r="D60" i="31"/>
  <c r="Q61" i="1"/>
  <c r="C60" i="31"/>
  <c r="N61" i="1"/>
  <c r="B60" i="31"/>
  <c r="K61" i="1"/>
  <c r="A60" i="31"/>
  <c r="T59" i="1"/>
  <c r="D58" i="31"/>
  <c r="Q59" i="1"/>
  <c r="C58" i="31"/>
  <c r="N59" i="1"/>
  <c r="B58" i="31"/>
  <c r="K59" i="1"/>
  <c r="A58" i="31"/>
  <c r="T25" i="1"/>
  <c r="D84" i="31"/>
  <c r="Q25" i="1"/>
  <c r="C84" i="31"/>
  <c r="N25" i="1"/>
  <c r="B84" i="31"/>
  <c r="K25" i="1"/>
  <c r="A84" i="31"/>
  <c r="T23" i="1"/>
  <c r="D82" i="31"/>
  <c r="Q23" i="1"/>
  <c r="C82" i="31"/>
  <c r="N23" i="1"/>
  <c r="B82" i="31"/>
  <c r="K23" i="1"/>
  <c r="A82" i="31"/>
  <c r="T21" i="1"/>
  <c r="D50" i="31"/>
  <c r="Q21" i="1"/>
  <c r="C50" i="31"/>
  <c r="N21" i="1"/>
  <c r="B50" i="31"/>
  <c r="K21" i="1"/>
  <c r="A50" i="31"/>
  <c r="T19" i="1"/>
  <c r="D48" i="31"/>
  <c r="Q19" i="1"/>
  <c r="C48" i="31"/>
  <c r="N19" i="1"/>
  <c r="B48" i="31"/>
  <c r="K19" i="1"/>
  <c r="A48" i="31"/>
  <c r="T137" i="1"/>
  <c r="D76" i="31"/>
  <c r="Q137" i="1"/>
  <c r="C76" i="31"/>
  <c r="N137" i="1"/>
  <c r="B76" i="31"/>
  <c r="K137" i="1"/>
  <c r="A76" i="31"/>
  <c r="T135" i="1"/>
  <c r="D74" i="31"/>
  <c r="Q135" i="1"/>
  <c r="C74" i="31"/>
  <c r="N135" i="1"/>
  <c r="B74" i="31"/>
  <c r="K135" i="1"/>
  <c r="A74" i="31"/>
  <c r="T133" i="1"/>
  <c r="D72" i="31"/>
  <c r="Q133" i="1"/>
  <c r="C72" i="31"/>
  <c r="N133" i="1"/>
  <c r="B72" i="31"/>
  <c r="K133" i="1"/>
  <c r="A72" i="31"/>
  <c r="T131" i="1"/>
  <c r="D40" i="31"/>
  <c r="Q131" i="1"/>
  <c r="C40" i="31"/>
  <c r="N131" i="1"/>
  <c r="B40" i="31"/>
  <c r="K131" i="1"/>
  <c r="A40" i="31"/>
  <c r="T97" i="1"/>
  <c r="D66" i="31"/>
  <c r="Q97" i="1"/>
  <c r="C66" i="31"/>
  <c r="N97" i="1"/>
  <c r="B66" i="31"/>
  <c r="K97" i="1"/>
  <c r="A66" i="31"/>
  <c r="T95" i="1"/>
  <c r="D64" i="31"/>
  <c r="Q95" i="1"/>
  <c r="C64" i="31"/>
  <c r="N95" i="1"/>
  <c r="B64" i="31"/>
  <c r="K95" i="1"/>
  <c r="A64" i="31"/>
  <c r="T93" i="1"/>
  <c r="D62" i="31"/>
  <c r="Q93" i="1"/>
  <c r="C62" i="31"/>
  <c r="N93" i="1"/>
  <c r="B62" i="31"/>
  <c r="K93" i="1"/>
  <c r="A62" i="31"/>
  <c r="T91" i="1"/>
  <c r="D30" i="31"/>
  <c r="Q91" i="1"/>
  <c r="C30" i="31"/>
  <c r="N91" i="1"/>
  <c r="B30" i="31"/>
  <c r="K91" i="1"/>
  <c r="A30" i="31"/>
  <c r="T57" i="1"/>
  <c r="D56" i="31"/>
  <c r="Q57" i="1"/>
  <c r="C56" i="31"/>
  <c r="N57" i="1"/>
  <c r="B56" i="31"/>
  <c r="K57" i="1"/>
  <c r="A56" i="31"/>
  <c r="T55" i="1"/>
  <c r="D54" i="31"/>
  <c r="Q55" i="1"/>
  <c r="C54" i="31"/>
  <c r="N55" i="1"/>
  <c r="B54" i="31"/>
  <c r="K55" i="1"/>
  <c r="A54" i="31"/>
  <c r="T53" i="1"/>
  <c r="D52" i="31"/>
  <c r="Q53" i="1"/>
  <c r="C52" i="31"/>
  <c r="N53" i="1"/>
  <c r="B52" i="31"/>
  <c r="K53" i="1"/>
  <c r="A52" i="31"/>
  <c r="T51" i="1"/>
  <c r="D20" i="31"/>
  <c r="Q51" i="1"/>
  <c r="C20" i="31"/>
  <c r="N51" i="1"/>
  <c r="B20" i="31"/>
  <c r="K51" i="1"/>
  <c r="A20" i="31"/>
  <c r="T17" i="1"/>
  <c r="D46" i="31"/>
  <c r="Q17" i="1"/>
  <c r="C46" i="31"/>
  <c r="N17" i="1"/>
  <c r="B46" i="31"/>
  <c r="K17" i="1"/>
  <c r="A46" i="31"/>
  <c r="T15" i="1"/>
  <c r="D44" i="31"/>
  <c r="Q15" i="1"/>
  <c r="C44" i="31"/>
  <c r="N15" i="1"/>
  <c r="B44" i="31"/>
  <c r="K15" i="1"/>
  <c r="A44" i="31"/>
  <c r="T13" i="1"/>
  <c r="D42" i="31"/>
  <c r="Q13" i="1"/>
  <c r="C42" i="31"/>
  <c r="N13" i="1"/>
  <c r="B42" i="31"/>
  <c r="K13" i="1"/>
  <c r="A42" i="31"/>
  <c r="T11" i="1"/>
  <c r="D10" i="31"/>
  <c r="Q11" i="1"/>
  <c r="C10" i="31"/>
  <c r="N11" i="1"/>
  <c r="B10" i="31"/>
  <c r="K11" i="1"/>
  <c r="A10" i="31"/>
  <c r="T129" i="1"/>
  <c r="D38" i="31"/>
  <c r="Q129" i="1"/>
  <c r="C38" i="31"/>
  <c r="N129" i="1"/>
  <c r="B38" i="31"/>
  <c r="K129" i="1"/>
  <c r="A38" i="31"/>
  <c r="T127" i="1"/>
  <c r="D36" i="31"/>
  <c r="Q127" i="1"/>
  <c r="C36" i="31"/>
  <c r="N127" i="1"/>
  <c r="B36" i="31"/>
  <c r="K127" i="1"/>
  <c r="A36" i="31"/>
  <c r="T125" i="1"/>
  <c r="D34" i="31"/>
  <c r="Q125" i="1"/>
  <c r="C34" i="31"/>
  <c r="N125" i="1"/>
  <c r="B34" i="31"/>
  <c r="K125" i="1"/>
  <c r="A34" i="31"/>
  <c r="T123" i="1"/>
  <c r="D32" i="31" s="1"/>
  <c r="Q123" i="1"/>
  <c r="C32" i="31" s="1"/>
  <c r="N123" i="1"/>
  <c r="B32" i="31" s="1"/>
  <c r="K123" i="1"/>
  <c r="A32" i="31" s="1"/>
  <c r="T89" i="1"/>
  <c r="D28" i="31"/>
  <c r="Q89" i="1"/>
  <c r="C28" i="31"/>
  <c r="N89" i="1"/>
  <c r="B28" i="31"/>
  <c r="K89" i="1"/>
  <c r="A28" i="31"/>
  <c r="T87" i="1"/>
  <c r="D26" i="31"/>
  <c r="Q87" i="1"/>
  <c r="C26" i="31"/>
  <c r="N87" i="1"/>
  <c r="B26" i="31"/>
  <c r="K87" i="1"/>
  <c r="A26" i="31"/>
  <c r="T85" i="1"/>
  <c r="D24" i="31"/>
  <c r="Q85" i="1"/>
  <c r="C24" i="31"/>
  <c r="N85" i="1"/>
  <c r="B24" i="31"/>
  <c r="K85" i="1"/>
  <c r="A24" i="31"/>
  <c r="T83" i="1"/>
  <c r="D22" i="31"/>
  <c r="Q83" i="1"/>
  <c r="C22" i="31"/>
  <c r="N83" i="1"/>
  <c r="B22" i="31"/>
  <c r="K83" i="1"/>
  <c r="A22" i="31"/>
  <c r="T49" i="1"/>
  <c r="D18" i="31" s="1"/>
  <c r="Q49" i="1"/>
  <c r="C18" i="31" s="1"/>
  <c r="N49" i="1"/>
  <c r="B18" i="31" s="1"/>
  <c r="K49" i="1"/>
  <c r="A18" i="31" s="1"/>
  <c r="T47" i="1"/>
  <c r="D16" i="31" s="1"/>
  <c r="Q47" i="1"/>
  <c r="C16" i="31" s="1"/>
  <c r="N47" i="1"/>
  <c r="B16" i="31" s="1"/>
  <c r="K47" i="1"/>
  <c r="A16" i="31" s="1"/>
  <c r="T45" i="1"/>
  <c r="D14" i="31" s="1"/>
  <c r="Q45" i="1"/>
  <c r="C14" i="31" s="1"/>
  <c r="N45" i="1"/>
  <c r="B14" i="31" s="1"/>
  <c r="K45" i="1"/>
  <c r="A14" i="31" s="1"/>
  <c r="T43" i="1"/>
  <c r="D12" i="31" s="1"/>
  <c r="Q43" i="1"/>
  <c r="C12" i="31" s="1"/>
  <c r="N43" i="1"/>
  <c r="B12" i="31" s="1"/>
  <c r="K43" i="1"/>
  <c r="A12" i="31" s="1"/>
  <c r="T9" i="1"/>
  <c r="D8" i="31"/>
  <c r="Q9" i="1"/>
  <c r="C8" i="31"/>
  <c r="N9" i="1"/>
  <c r="B8" i="31"/>
  <c r="K9" i="1"/>
  <c r="A8" i="31"/>
  <c r="T7" i="1"/>
  <c r="D6" i="31"/>
  <c r="Q7" i="1"/>
  <c r="C6" i="31"/>
  <c r="N7" i="1"/>
  <c r="B6" i="31"/>
  <c r="K7" i="1"/>
  <c r="A6" i="31"/>
  <c r="T5" i="1"/>
  <c r="D4" i="31"/>
  <c r="Q5" i="1"/>
  <c r="C4" i="31"/>
  <c r="N5" i="1"/>
  <c r="B4" i="31"/>
  <c r="K5" i="1"/>
  <c r="A4" i="31"/>
  <c r="T3" i="1"/>
  <c r="D2" i="31"/>
  <c r="Q3" i="1"/>
  <c r="C2" i="31"/>
  <c r="N3" i="1"/>
  <c r="B2" i="31"/>
  <c r="K3" i="1"/>
  <c r="A2" i="31"/>
  <c r="T161" i="8"/>
  <c r="D160" i="37" s="1"/>
  <c r="Q161" i="8"/>
  <c r="C160" i="37" s="1"/>
  <c r="N161" i="8"/>
  <c r="B160" i="37" s="1"/>
  <c r="K161" i="8"/>
  <c r="A160" i="37" s="1"/>
  <c r="A123" i="8"/>
  <c r="T159" i="8"/>
  <c r="D158" i="37" s="1"/>
  <c r="Q159" i="8"/>
  <c r="C158" i="37" s="1"/>
  <c r="N159" i="8"/>
  <c r="B158" i="37" s="1"/>
  <c r="K159" i="8"/>
  <c r="A158" i="37" s="1"/>
  <c r="T157" i="8"/>
  <c r="D156" i="37" s="1"/>
  <c r="Q157" i="8"/>
  <c r="C156" i="37" s="1"/>
  <c r="N157" i="8"/>
  <c r="B156" i="37" s="1"/>
  <c r="K157" i="8"/>
  <c r="A156" i="37" s="1"/>
  <c r="T155" i="8"/>
  <c r="D154" i="37" s="1"/>
  <c r="Q155" i="8"/>
  <c r="C154" i="37" s="1"/>
  <c r="N155" i="8"/>
  <c r="B154" i="37" s="1"/>
  <c r="K155" i="8"/>
  <c r="A154" i="37" s="1"/>
  <c r="T153" i="8"/>
  <c r="D152" i="37" s="1"/>
  <c r="Q153" i="8"/>
  <c r="C152" i="37" s="1"/>
  <c r="N153" i="8"/>
  <c r="B152" i="37" s="1"/>
  <c r="K153" i="8"/>
  <c r="A152" i="37" s="1"/>
  <c r="T121" i="8"/>
  <c r="D150" i="37" s="1"/>
  <c r="Q121" i="8"/>
  <c r="C150" i="37" s="1"/>
  <c r="N121" i="8"/>
  <c r="B150" i="37" s="1"/>
  <c r="K121" i="8"/>
  <c r="A150" i="37" s="1"/>
  <c r="A83" i="8"/>
  <c r="B21" i="37" s="1"/>
  <c r="T119" i="8"/>
  <c r="D148" i="37" s="1"/>
  <c r="Q119" i="8"/>
  <c r="C148" i="37" s="1"/>
  <c r="N119" i="8"/>
  <c r="B148" i="37" s="1"/>
  <c r="K119" i="8"/>
  <c r="A148" i="37" s="1"/>
  <c r="T117" i="8"/>
  <c r="D146" i="37" s="1"/>
  <c r="Q117" i="8"/>
  <c r="C146" i="37" s="1"/>
  <c r="N117" i="8"/>
  <c r="B146" i="37" s="1"/>
  <c r="K117" i="8"/>
  <c r="A146" i="37" s="1"/>
  <c r="T115" i="8"/>
  <c r="D144" i="37" s="1"/>
  <c r="Q115" i="8"/>
  <c r="C144" i="37" s="1"/>
  <c r="N115" i="8"/>
  <c r="B144" i="37" s="1"/>
  <c r="K115" i="8"/>
  <c r="A144" i="37" s="1"/>
  <c r="T113" i="8"/>
  <c r="D142" i="37" s="1"/>
  <c r="Q113" i="8"/>
  <c r="C142" i="37" s="1"/>
  <c r="N113" i="8"/>
  <c r="B142" i="37" s="1"/>
  <c r="K113" i="8"/>
  <c r="A142" i="37" s="1"/>
  <c r="T81" i="8"/>
  <c r="D140" i="37" s="1"/>
  <c r="Q81" i="8"/>
  <c r="C140" i="37" s="1"/>
  <c r="N81" i="8"/>
  <c r="B140" i="37" s="1"/>
  <c r="K81" i="8"/>
  <c r="A140" i="37" s="1"/>
  <c r="A43" i="8"/>
  <c r="T79" i="8"/>
  <c r="D138" i="37" s="1"/>
  <c r="Q79" i="8"/>
  <c r="C138" i="37" s="1"/>
  <c r="N79" i="8"/>
  <c r="B138" i="37" s="1"/>
  <c r="K79" i="8"/>
  <c r="A138" i="37" s="1"/>
  <c r="T77" i="8"/>
  <c r="D136" i="37" s="1"/>
  <c r="Q77" i="8"/>
  <c r="C136" i="37" s="1"/>
  <c r="N77" i="8"/>
  <c r="B136" i="37" s="1"/>
  <c r="K77" i="8"/>
  <c r="A136" i="37" s="1"/>
  <c r="T75" i="8"/>
  <c r="D134" i="37" s="1"/>
  <c r="Q75" i="8"/>
  <c r="C134" i="37" s="1"/>
  <c r="N75" i="8"/>
  <c r="B134" i="37" s="1"/>
  <c r="K75" i="8"/>
  <c r="A134" i="37" s="1"/>
  <c r="T73" i="8"/>
  <c r="D132" i="37" s="1"/>
  <c r="Q73" i="8"/>
  <c r="C132" i="37" s="1"/>
  <c r="N73" i="8"/>
  <c r="B132" i="37" s="1"/>
  <c r="K73" i="8"/>
  <c r="A132" i="37" s="1"/>
  <c r="T41" i="8"/>
  <c r="D130" i="37" s="1"/>
  <c r="Q41" i="8"/>
  <c r="C130" i="37" s="1"/>
  <c r="N41" i="8"/>
  <c r="B130" i="37" s="1"/>
  <c r="K41" i="8"/>
  <c r="A130" i="37" s="1"/>
  <c r="A3" i="8"/>
  <c r="T39" i="8"/>
  <c r="D128" i="37" s="1"/>
  <c r="Q39" i="8"/>
  <c r="C128" i="37" s="1"/>
  <c r="N39" i="8"/>
  <c r="B128" i="37" s="1"/>
  <c r="K39" i="8"/>
  <c r="A128" i="37" s="1"/>
  <c r="T37" i="8"/>
  <c r="D126" i="37" s="1"/>
  <c r="Q37" i="8"/>
  <c r="C126" i="37" s="1"/>
  <c r="N37" i="8"/>
  <c r="B126" i="37" s="1"/>
  <c r="K37" i="8"/>
  <c r="A126" i="37" s="1"/>
  <c r="T35" i="8"/>
  <c r="D124" i="37" s="1"/>
  <c r="Q35" i="8"/>
  <c r="C124" i="37" s="1"/>
  <c r="N35" i="8"/>
  <c r="B124" i="37" s="1"/>
  <c r="K35" i="8"/>
  <c r="A124" i="37" s="1"/>
  <c r="T33" i="8"/>
  <c r="D122" i="37" s="1"/>
  <c r="Q33" i="8"/>
  <c r="C122" i="37" s="1"/>
  <c r="N33" i="8"/>
  <c r="B122" i="37" s="1"/>
  <c r="K33" i="8"/>
  <c r="A122" i="37" s="1"/>
  <c r="T151" i="8"/>
  <c r="D120" i="37" s="1"/>
  <c r="Q151" i="8"/>
  <c r="C120" i="37" s="1"/>
  <c r="N151" i="8"/>
  <c r="B120" i="37" s="1"/>
  <c r="K151" i="8"/>
  <c r="A120" i="37" s="1"/>
  <c r="T149" i="8"/>
  <c r="D118" i="37" s="1"/>
  <c r="Q149" i="8"/>
  <c r="C118" i="37" s="1"/>
  <c r="N149" i="8"/>
  <c r="B118" i="37" s="1"/>
  <c r="K149" i="8"/>
  <c r="A118" i="37" s="1"/>
  <c r="T147" i="8"/>
  <c r="D116" i="37" s="1"/>
  <c r="Q147" i="8"/>
  <c r="C116" i="37" s="1"/>
  <c r="N147" i="8"/>
  <c r="B116" i="37" s="1"/>
  <c r="K147" i="8"/>
  <c r="A116" i="37" s="1"/>
  <c r="T145" i="8"/>
  <c r="D114" i="37" s="1"/>
  <c r="Q145" i="8"/>
  <c r="C114" i="37" s="1"/>
  <c r="N145" i="8"/>
  <c r="B114" i="37" s="1"/>
  <c r="K145" i="8"/>
  <c r="A114" i="37" s="1"/>
  <c r="T143" i="8"/>
  <c r="D112" i="37" s="1"/>
  <c r="Q143" i="8"/>
  <c r="C112" i="37" s="1"/>
  <c r="N143" i="8"/>
  <c r="B112" i="37" s="1"/>
  <c r="K143" i="8"/>
  <c r="A112" i="37" s="1"/>
  <c r="T111" i="8"/>
  <c r="D110" i="37" s="1"/>
  <c r="Q111" i="8"/>
  <c r="C110" i="37" s="1"/>
  <c r="N111" i="8"/>
  <c r="B110" i="37" s="1"/>
  <c r="K111" i="8"/>
  <c r="A110" i="37" s="1"/>
  <c r="T109" i="8"/>
  <c r="D108" i="37" s="1"/>
  <c r="Q109" i="8"/>
  <c r="C108" i="37" s="1"/>
  <c r="N109" i="8"/>
  <c r="B108" i="37" s="1"/>
  <c r="K109" i="8"/>
  <c r="A108" i="37" s="1"/>
  <c r="T107" i="8"/>
  <c r="D106" i="37" s="1"/>
  <c r="Q107" i="8"/>
  <c r="C106" i="37" s="1"/>
  <c r="N107" i="8"/>
  <c r="B106" i="37" s="1"/>
  <c r="K107" i="8"/>
  <c r="A106" i="37" s="1"/>
  <c r="T105" i="8"/>
  <c r="D104" i="37" s="1"/>
  <c r="Q105" i="8"/>
  <c r="C104" i="37" s="1"/>
  <c r="N105" i="8"/>
  <c r="B104" i="37" s="1"/>
  <c r="K105" i="8"/>
  <c r="A104" i="37" s="1"/>
  <c r="T103" i="8"/>
  <c r="D102" i="37" s="1"/>
  <c r="Q103" i="8"/>
  <c r="C102" i="37" s="1"/>
  <c r="N103" i="8"/>
  <c r="B102" i="37" s="1"/>
  <c r="K103" i="8"/>
  <c r="A102" i="37" s="1"/>
  <c r="T71" i="8"/>
  <c r="D100" i="37" s="1"/>
  <c r="Q71" i="8"/>
  <c r="C100" i="37" s="1"/>
  <c r="N71" i="8"/>
  <c r="B100" i="37" s="1"/>
  <c r="K71" i="8"/>
  <c r="A100" i="37" s="1"/>
  <c r="T69" i="8"/>
  <c r="D98" i="37" s="1"/>
  <c r="Q69" i="8"/>
  <c r="C98" i="37" s="1"/>
  <c r="N69" i="8"/>
  <c r="B98" i="37" s="1"/>
  <c r="K69" i="8"/>
  <c r="A98" i="37" s="1"/>
  <c r="T67" i="8"/>
  <c r="D96" i="37" s="1"/>
  <c r="Q67" i="8"/>
  <c r="C96" i="37" s="1"/>
  <c r="N67" i="8"/>
  <c r="B96" i="37" s="1"/>
  <c r="K67" i="8"/>
  <c r="A96" i="37" s="1"/>
  <c r="T65" i="8"/>
  <c r="D94" i="37" s="1"/>
  <c r="Q65" i="8"/>
  <c r="C94" i="37" s="1"/>
  <c r="N65" i="8"/>
  <c r="B94" i="37" s="1"/>
  <c r="K65" i="8"/>
  <c r="A94" i="37" s="1"/>
  <c r="T63" i="8"/>
  <c r="D92" i="37" s="1"/>
  <c r="Q63" i="8"/>
  <c r="C92" i="37" s="1"/>
  <c r="N63" i="8"/>
  <c r="B92" i="37" s="1"/>
  <c r="K63" i="8"/>
  <c r="A92" i="37" s="1"/>
  <c r="T31" i="8"/>
  <c r="D90" i="37" s="1"/>
  <c r="Q31" i="8"/>
  <c r="C90" i="37" s="1"/>
  <c r="N31" i="8"/>
  <c r="B90" i="37" s="1"/>
  <c r="K31" i="8"/>
  <c r="A90" i="37" s="1"/>
  <c r="T29" i="8"/>
  <c r="D88" i="37" s="1"/>
  <c r="Q29" i="8"/>
  <c r="C88" i="37" s="1"/>
  <c r="N29" i="8"/>
  <c r="B88" i="37" s="1"/>
  <c r="K29" i="8"/>
  <c r="A88" i="37" s="1"/>
  <c r="T27" i="8"/>
  <c r="D86" i="37" s="1"/>
  <c r="Q27" i="8"/>
  <c r="C86" i="37" s="1"/>
  <c r="N27" i="8"/>
  <c r="B86" i="37" s="1"/>
  <c r="K27" i="8"/>
  <c r="A86" i="37" s="1"/>
  <c r="T25" i="8"/>
  <c r="D84" i="37" s="1"/>
  <c r="Q25" i="8"/>
  <c r="C84" i="37" s="1"/>
  <c r="N25" i="8"/>
  <c r="B84" i="37" s="1"/>
  <c r="K25" i="8"/>
  <c r="A84" i="37" s="1"/>
  <c r="T23" i="8"/>
  <c r="D82" i="37" s="1"/>
  <c r="Q23" i="8"/>
  <c r="C82" i="37" s="1"/>
  <c r="N23" i="8"/>
  <c r="B82" i="37" s="1"/>
  <c r="K23" i="8"/>
  <c r="A82" i="37" s="1"/>
  <c r="T101" i="8"/>
  <c r="D80" i="37" s="1"/>
  <c r="Q101" i="8"/>
  <c r="C80" i="37" s="1"/>
  <c r="N101" i="8"/>
  <c r="B80" i="37" s="1"/>
  <c r="K101" i="8"/>
  <c r="A80" i="37" s="1"/>
  <c r="T99" i="8"/>
  <c r="D78" i="37" s="1"/>
  <c r="Q99" i="8"/>
  <c r="C78" i="37" s="1"/>
  <c r="N99" i="8"/>
  <c r="B78" i="37" s="1"/>
  <c r="K99" i="8"/>
  <c r="A78" i="37" s="1"/>
  <c r="T137" i="8"/>
  <c r="D76" i="37" s="1"/>
  <c r="Q137" i="8"/>
  <c r="C76" i="37" s="1"/>
  <c r="N137" i="8"/>
  <c r="B76" i="37" s="1"/>
  <c r="K137" i="8"/>
  <c r="A76" i="37" s="1"/>
  <c r="T135" i="8"/>
  <c r="D74" i="37" s="1"/>
  <c r="Q135" i="8"/>
  <c r="C74" i="37" s="1"/>
  <c r="N135" i="8"/>
  <c r="B74" i="37" s="1"/>
  <c r="K135" i="8"/>
  <c r="A74" i="37" s="1"/>
  <c r="T133" i="8"/>
  <c r="D72" i="37" s="1"/>
  <c r="Q133" i="8"/>
  <c r="C72" i="37" s="1"/>
  <c r="N133" i="8"/>
  <c r="B72" i="37" s="1"/>
  <c r="K133" i="8"/>
  <c r="A72" i="37" s="1"/>
  <c r="T141" i="8"/>
  <c r="D70" i="37" s="1"/>
  <c r="Q141" i="8"/>
  <c r="C70" i="37" s="1"/>
  <c r="N141" i="8"/>
  <c r="B70" i="37" s="1"/>
  <c r="K141" i="8"/>
  <c r="A70" i="37" s="1"/>
  <c r="T139" i="8"/>
  <c r="D68" i="37" s="1"/>
  <c r="Q139" i="8"/>
  <c r="C68" i="37" s="1"/>
  <c r="N139" i="8"/>
  <c r="B68" i="37" s="1"/>
  <c r="K139" i="8"/>
  <c r="A68" i="37" s="1"/>
  <c r="T97" i="8"/>
  <c r="D66" i="37" s="1"/>
  <c r="Q97" i="8"/>
  <c r="C66" i="37" s="1"/>
  <c r="N97" i="8"/>
  <c r="B66" i="37" s="1"/>
  <c r="K97" i="8"/>
  <c r="A66" i="37" s="1"/>
  <c r="T95" i="8"/>
  <c r="D64" i="37" s="1"/>
  <c r="Q95" i="8"/>
  <c r="C64" i="37" s="1"/>
  <c r="N95" i="8"/>
  <c r="B64" i="37" s="1"/>
  <c r="K95" i="8"/>
  <c r="A64" i="37" s="1"/>
  <c r="T93" i="8"/>
  <c r="D62" i="37" s="1"/>
  <c r="Q93" i="8"/>
  <c r="C62" i="37" s="1"/>
  <c r="N93" i="8"/>
  <c r="B62" i="37" s="1"/>
  <c r="K93" i="8"/>
  <c r="A62" i="37" s="1"/>
  <c r="T61" i="8"/>
  <c r="D60" i="37" s="1"/>
  <c r="Q61" i="8"/>
  <c r="C60" i="37" s="1"/>
  <c r="N61" i="8"/>
  <c r="B60" i="37" s="1"/>
  <c r="K61" i="8"/>
  <c r="A60" i="37" s="1"/>
  <c r="T59" i="8"/>
  <c r="D58" i="37" s="1"/>
  <c r="Q59" i="8"/>
  <c r="C58" i="37" s="1"/>
  <c r="N59" i="8"/>
  <c r="B58" i="37" s="1"/>
  <c r="K59" i="8"/>
  <c r="A58" i="37" s="1"/>
  <c r="T57" i="8"/>
  <c r="D56" i="37" s="1"/>
  <c r="Q57" i="8"/>
  <c r="C56" i="37" s="1"/>
  <c r="N57" i="8"/>
  <c r="B56" i="37" s="1"/>
  <c r="K57" i="8"/>
  <c r="A56" i="37" s="1"/>
  <c r="T55" i="8"/>
  <c r="D54" i="37" s="1"/>
  <c r="Q55" i="8"/>
  <c r="C54" i="37" s="1"/>
  <c r="N55" i="8"/>
  <c r="B54" i="37" s="1"/>
  <c r="K55" i="8"/>
  <c r="A54" i="37" s="1"/>
  <c r="T53" i="8"/>
  <c r="D52" i="37" s="1"/>
  <c r="Q53" i="8"/>
  <c r="C52" i="37" s="1"/>
  <c r="N53" i="8"/>
  <c r="B52" i="37" s="1"/>
  <c r="K53" i="8"/>
  <c r="A52" i="37" s="1"/>
  <c r="T21" i="8"/>
  <c r="D50" i="37" s="1"/>
  <c r="Q21" i="8"/>
  <c r="C50" i="37" s="1"/>
  <c r="N21" i="8"/>
  <c r="B50" i="37" s="1"/>
  <c r="K21" i="8"/>
  <c r="A50" i="37" s="1"/>
  <c r="T19" i="8"/>
  <c r="D48" i="37" s="1"/>
  <c r="Q19" i="8"/>
  <c r="C48" i="37" s="1"/>
  <c r="N19" i="8"/>
  <c r="B48" i="37" s="1"/>
  <c r="K19" i="8"/>
  <c r="A48" i="37" s="1"/>
  <c r="T17" i="8"/>
  <c r="D46" i="37" s="1"/>
  <c r="Q17" i="8"/>
  <c r="C46" i="37" s="1"/>
  <c r="N17" i="8"/>
  <c r="B46" i="37" s="1"/>
  <c r="K17" i="8"/>
  <c r="A46" i="37" s="1"/>
  <c r="T15" i="8"/>
  <c r="D44" i="37" s="1"/>
  <c r="Q15" i="8"/>
  <c r="C44" i="37" s="1"/>
  <c r="N15" i="8"/>
  <c r="B44" i="37" s="1"/>
  <c r="K15" i="8"/>
  <c r="A44" i="37" s="1"/>
  <c r="T13" i="8"/>
  <c r="D42" i="37" s="1"/>
  <c r="Q13" i="8"/>
  <c r="C42" i="37" s="1"/>
  <c r="N13" i="8"/>
  <c r="B42" i="37" s="1"/>
  <c r="K13" i="8"/>
  <c r="A42" i="37" s="1"/>
  <c r="T131" i="8"/>
  <c r="D40" i="37" s="1"/>
  <c r="Q131" i="8"/>
  <c r="C40" i="37" s="1"/>
  <c r="N131" i="8"/>
  <c r="B40" i="37" s="1"/>
  <c r="K131" i="8"/>
  <c r="A40" i="37" s="1"/>
  <c r="T129" i="8"/>
  <c r="D38" i="37" s="1"/>
  <c r="Q129" i="8"/>
  <c r="C38" i="37" s="1"/>
  <c r="N129" i="8"/>
  <c r="B38" i="37" s="1"/>
  <c r="K129" i="8"/>
  <c r="A38" i="37" s="1"/>
  <c r="T127" i="8"/>
  <c r="D36" i="37" s="1"/>
  <c r="Q127" i="8"/>
  <c r="C36" i="37" s="1"/>
  <c r="N127" i="8"/>
  <c r="B36" i="37" s="1"/>
  <c r="K127" i="8"/>
  <c r="A36" i="37" s="1"/>
  <c r="T125" i="8"/>
  <c r="D34" i="37" s="1"/>
  <c r="Q125" i="8"/>
  <c r="C34" i="37" s="1"/>
  <c r="N125" i="8"/>
  <c r="B34" i="37" s="1"/>
  <c r="K125" i="8"/>
  <c r="A34" i="37" s="1"/>
  <c r="T123" i="8"/>
  <c r="D32" i="37" s="1"/>
  <c r="Q123" i="8"/>
  <c r="C32" i="37" s="1"/>
  <c r="N123" i="8"/>
  <c r="B32" i="37" s="1"/>
  <c r="K123" i="8"/>
  <c r="A32" i="37" s="1"/>
  <c r="T91" i="8"/>
  <c r="D30" i="37" s="1"/>
  <c r="Q91" i="8"/>
  <c r="C30" i="37" s="1"/>
  <c r="N91" i="8"/>
  <c r="B30" i="37" s="1"/>
  <c r="K91" i="8"/>
  <c r="A30" i="37" s="1"/>
  <c r="T89" i="8"/>
  <c r="D28" i="37" s="1"/>
  <c r="Q89" i="8"/>
  <c r="C28" i="37" s="1"/>
  <c r="N89" i="8"/>
  <c r="B28" i="37" s="1"/>
  <c r="K89" i="8"/>
  <c r="A28" i="37" s="1"/>
  <c r="T87" i="8"/>
  <c r="D26" i="37" s="1"/>
  <c r="Q87" i="8"/>
  <c r="C26" i="37" s="1"/>
  <c r="N87" i="8"/>
  <c r="B26" i="37" s="1"/>
  <c r="K87" i="8"/>
  <c r="A26" i="37" s="1"/>
  <c r="T85" i="8"/>
  <c r="D24" i="37" s="1"/>
  <c r="Q85" i="8"/>
  <c r="C24" i="37" s="1"/>
  <c r="N85" i="8"/>
  <c r="B24" i="37" s="1"/>
  <c r="K85" i="8"/>
  <c r="A24" i="37" s="1"/>
  <c r="T83" i="8"/>
  <c r="D22" i="37" s="1"/>
  <c r="Q83" i="8"/>
  <c r="C22" i="37" s="1"/>
  <c r="N83" i="8"/>
  <c r="B22" i="37" s="1"/>
  <c r="K83" i="8"/>
  <c r="A22" i="37" s="1"/>
  <c r="T51" i="8"/>
  <c r="D20" i="37" s="1"/>
  <c r="Q51" i="8"/>
  <c r="C20" i="37" s="1"/>
  <c r="N51" i="8"/>
  <c r="B20" i="37" s="1"/>
  <c r="K51" i="8"/>
  <c r="A20" i="37" s="1"/>
  <c r="T49" i="8"/>
  <c r="D18" i="37" s="1"/>
  <c r="Q49" i="8"/>
  <c r="C18" i="37" s="1"/>
  <c r="N49" i="8"/>
  <c r="B18" i="37" s="1"/>
  <c r="K49" i="8"/>
  <c r="A18" i="37" s="1"/>
  <c r="T47" i="8"/>
  <c r="D16" i="37" s="1"/>
  <c r="Q47" i="8"/>
  <c r="C16" i="37" s="1"/>
  <c r="N47" i="8"/>
  <c r="B16" i="37" s="1"/>
  <c r="K47" i="8"/>
  <c r="A16" i="37" s="1"/>
  <c r="T45" i="8"/>
  <c r="D14" i="37" s="1"/>
  <c r="Q45" i="8"/>
  <c r="C14" i="37" s="1"/>
  <c r="N45" i="8"/>
  <c r="B14" i="37" s="1"/>
  <c r="K45" i="8"/>
  <c r="A14" i="37" s="1"/>
  <c r="T43" i="8"/>
  <c r="D12" i="37" s="1"/>
  <c r="Q43" i="8"/>
  <c r="C12" i="37" s="1"/>
  <c r="N43" i="8"/>
  <c r="B12" i="37" s="1"/>
  <c r="K43" i="8"/>
  <c r="A12" i="37" s="1"/>
  <c r="T11" i="8"/>
  <c r="D10" i="37" s="1"/>
  <c r="Q11" i="8"/>
  <c r="C10" i="37" s="1"/>
  <c r="N11" i="8"/>
  <c r="B10" i="37" s="1"/>
  <c r="K11" i="8"/>
  <c r="A10" i="37" s="1"/>
  <c r="T9" i="8"/>
  <c r="D8" i="37" s="1"/>
  <c r="Q9" i="8"/>
  <c r="C8" i="37" s="1"/>
  <c r="N9" i="8"/>
  <c r="B8" i="37" s="1"/>
  <c r="K9" i="8"/>
  <c r="A8" i="37" s="1"/>
  <c r="T7" i="8"/>
  <c r="D6" i="37" s="1"/>
  <c r="Q7" i="8"/>
  <c r="C6" i="37" s="1"/>
  <c r="N7" i="8"/>
  <c r="B6" i="37" s="1"/>
  <c r="K7" i="8"/>
  <c r="A6" i="37" s="1"/>
  <c r="T5" i="8"/>
  <c r="D4" i="37" s="1"/>
  <c r="Q5" i="8"/>
  <c r="C4" i="37" s="1"/>
  <c r="N5" i="8"/>
  <c r="B4" i="37" s="1"/>
  <c r="K5" i="8"/>
  <c r="A4" i="37" s="1"/>
  <c r="T3" i="8"/>
  <c r="D2" i="37" s="1"/>
  <c r="Q3" i="8"/>
  <c r="C2" i="37" s="1"/>
  <c r="N3" i="8"/>
  <c r="B2" i="37" s="1"/>
  <c r="K3" i="8"/>
  <c r="A2" i="37" s="1"/>
  <c r="C3" i="8"/>
  <c r="C5" i="8" s="1"/>
  <c r="C7" i="8" s="1"/>
  <c r="C9" i="8" s="1"/>
  <c r="C11" i="8" s="1"/>
  <c r="C13" i="8" s="1"/>
  <c r="C15" i="8" s="1"/>
  <c r="C17" i="8" s="1"/>
  <c r="C19" i="8" s="1"/>
  <c r="C21" i="8" s="1"/>
  <c r="C23" i="8" s="1"/>
  <c r="C25" i="8" s="1"/>
  <c r="C27" i="8" s="1"/>
  <c r="C29" i="8" s="1"/>
  <c r="C31" i="8" s="1"/>
  <c r="C33" i="8" s="1"/>
  <c r="C35" i="8" s="1"/>
  <c r="C37" i="8" s="1"/>
  <c r="C39" i="8" s="1"/>
  <c r="C41" i="8" s="1"/>
  <c r="C43" i="8" s="1"/>
  <c r="C45" i="8" s="1"/>
  <c r="C47" i="8" s="1"/>
  <c r="C49" i="8" s="1"/>
  <c r="C51" i="8" s="1"/>
  <c r="C53" i="8" s="1"/>
  <c r="C55" i="8" s="1"/>
  <c r="C57" i="8" s="1"/>
  <c r="C59" i="8" s="1"/>
  <c r="C61" i="8" s="1"/>
  <c r="C63" i="8" s="1"/>
  <c r="C65" i="8" s="1"/>
  <c r="C67" i="8" s="1"/>
  <c r="C69" i="8" s="1"/>
  <c r="C71" i="8" s="1"/>
  <c r="C73" i="8" s="1"/>
  <c r="C75" i="8" s="1"/>
  <c r="C77" i="8" s="1"/>
  <c r="C79" i="8" s="1"/>
  <c r="C81" i="8" s="1"/>
  <c r="C83" i="8" s="1"/>
  <c r="C85" i="8" s="1"/>
  <c r="C87" i="8" s="1"/>
  <c r="C89" i="8" s="1"/>
  <c r="C91" i="8" s="1"/>
  <c r="C93" i="8" s="1"/>
  <c r="C95" i="8" s="1"/>
  <c r="C97" i="8" s="1"/>
  <c r="C99" i="8" s="1"/>
  <c r="C101" i="8" s="1"/>
  <c r="C103" i="8" s="1"/>
  <c r="C105" i="8" s="1"/>
  <c r="C107" i="8" s="1"/>
  <c r="C109" i="8" s="1"/>
  <c r="C111" i="8" s="1"/>
  <c r="C113" i="8" s="1"/>
  <c r="C115" i="8" s="1"/>
  <c r="C117" i="8" s="1"/>
  <c r="C119" i="8" s="1"/>
  <c r="C121" i="8" s="1"/>
  <c r="C123" i="8" s="1"/>
  <c r="C125" i="8" s="1"/>
  <c r="C127" i="8" s="1"/>
  <c r="C129" i="8" s="1"/>
  <c r="C131" i="8" s="1"/>
  <c r="C133" i="8" s="1"/>
  <c r="C135" i="8" s="1"/>
  <c r="C137" i="8" s="1"/>
  <c r="C139" i="8" s="1"/>
  <c r="C141" i="8" s="1"/>
  <c r="C143" i="8" s="1"/>
  <c r="C145" i="8" s="1"/>
  <c r="C147" i="8" s="1"/>
  <c r="C149" i="8" s="1"/>
  <c r="C151" i="8" s="1"/>
  <c r="C153" i="8" s="1"/>
  <c r="C155" i="8" s="1"/>
  <c r="C157" i="8" s="1"/>
  <c r="C159" i="8" s="1"/>
  <c r="C161" i="8" s="1"/>
  <c r="C3" i="3"/>
  <c r="C5" i="3" s="1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C29" i="3" s="1"/>
  <c r="C31" i="3" s="1"/>
  <c r="C33" i="3" s="1"/>
  <c r="C35" i="3" s="1"/>
  <c r="C37" i="3" s="1"/>
  <c r="C39" i="3" s="1"/>
  <c r="C41" i="3" s="1"/>
  <c r="C43" i="3" s="1"/>
  <c r="C45" i="3" s="1"/>
  <c r="C47" i="3" s="1"/>
  <c r="C49" i="3" s="1"/>
  <c r="C51" i="3" s="1"/>
  <c r="C53" i="3" s="1"/>
  <c r="C55" i="3" s="1"/>
  <c r="C57" i="3" s="1"/>
  <c r="C59" i="3" s="1"/>
  <c r="C61" i="3" s="1"/>
  <c r="C63" i="3" s="1"/>
  <c r="C65" i="3" s="1"/>
  <c r="C67" i="3" s="1"/>
  <c r="C69" i="3" s="1"/>
  <c r="C71" i="3" s="1"/>
  <c r="C73" i="3" s="1"/>
  <c r="C75" i="3" s="1"/>
  <c r="C77" i="3" s="1"/>
  <c r="C79" i="3" s="1"/>
  <c r="C81" i="3" s="1"/>
  <c r="C83" i="3" s="1"/>
  <c r="C85" i="3" s="1"/>
  <c r="C87" i="3" s="1"/>
  <c r="C89" i="3" s="1"/>
  <c r="C91" i="3" s="1"/>
  <c r="C93" i="3" s="1"/>
  <c r="C95" i="3" s="1"/>
  <c r="C97" i="3" s="1"/>
  <c r="C99" i="3" s="1"/>
  <c r="C101" i="3" s="1"/>
  <c r="C103" i="3" s="1"/>
  <c r="C105" i="3" s="1"/>
  <c r="C107" i="3" s="1"/>
  <c r="C109" i="3" s="1"/>
  <c r="C111" i="3" s="1"/>
  <c r="C113" i="3" s="1"/>
  <c r="C115" i="3" s="1"/>
  <c r="C117" i="3" s="1"/>
  <c r="C119" i="3" s="1"/>
  <c r="C121" i="3" s="1"/>
  <c r="C123" i="3" s="1"/>
  <c r="C125" i="3" s="1"/>
  <c r="C127" i="3" s="1"/>
  <c r="C129" i="3" s="1"/>
  <c r="C131" i="3" s="1"/>
  <c r="C133" i="3" s="1"/>
  <c r="C135" i="3" s="1"/>
  <c r="C137" i="3" s="1"/>
  <c r="C139" i="3" s="1"/>
  <c r="C141" i="3" s="1"/>
  <c r="C143" i="3" s="1"/>
  <c r="C145" i="3" s="1"/>
  <c r="C147" i="3" s="1"/>
  <c r="C149" i="3" s="1"/>
  <c r="C151" i="3" s="1"/>
  <c r="C153" i="3" s="1"/>
  <c r="C155" i="3" s="1"/>
  <c r="C157" i="3" s="1"/>
  <c r="C159" i="3" s="1"/>
  <c r="C161" i="3" s="1"/>
  <c r="C3" i="4"/>
  <c r="C5" i="4" s="1"/>
  <c r="C7" i="4" s="1"/>
  <c r="C9" i="4" s="1"/>
  <c r="C11" i="4" s="1"/>
  <c r="C13" i="4" s="1"/>
  <c r="C15" i="4" s="1"/>
  <c r="C17" i="4" s="1"/>
  <c r="C19" i="4" s="1"/>
  <c r="C21" i="4" s="1"/>
  <c r="C23" i="4" s="1"/>
  <c r="C25" i="4" s="1"/>
  <c r="C27" i="4" s="1"/>
  <c r="C29" i="4" s="1"/>
  <c r="C31" i="4" s="1"/>
  <c r="C33" i="4" s="1"/>
  <c r="C35" i="4" s="1"/>
  <c r="C37" i="4" s="1"/>
  <c r="C39" i="4" s="1"/>
  <c r="C41" i="4" s="1"/>
  <c r="C43" i="4" s="1"/>
  <c r="C45" i="4" s="1"/>
  <c r="C47" i="4" s="1"/>
  <c r="C49" i="4" s="1"/>
  <c r="C51" i="4" s="1"/>
  <c r="C53" i="4" s="1"/>
  <c r="C55" i="4" s="1"/>
  <c r="C57" i="4" s="1"/>
  <c r="C59" i="4" s="1"/>
  <c r="C61" i="4" s="1"/>
  <c r="C63" i="4" s="1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C109" i="4" s="1"/>
  <c r="C111" i="4" s="1"/>
  <c r="C113" i="4" s="1"/>
  <c r="C115" i="4" s="1"/>
  <c r="C117" i="4" s="1"/>
  <c r="C119" i="4" s="1"/>
  <c r="C121" i="4" s="1"/>
  <c r="C123" i="4" s="1"/>
  <c r="C125" i="4" s="1"/>
  <c r="C127" i="4" s="1"/>
  <c r="C129" i="4" s="1"/>
  <c r="C131" i="4" s="1"/>
  <c r="C133" i="4" s="1"/>
  <c r="C135" i="4" s="1"/>
  <c r="C137" i="4" s="1"/>
  <c r="C139" i="4" s="1"/>
  <c r="C141" i="4" s="1"/>
  <c r="C143" i="4" s="1"/>
  <c r="C145" i="4" s="1"/>
  <c r="C147" i="4" s="1"/>
  <c r="C149" i="4" s="1"/>
  <c r="C151" i="4" s="1"/>
  <c r="C153" i="4" s="1"/>
  <c r="C155" i="4" s="1"/>
  <c r="C157" i="4" s="1"/>
  <c r="C159" i="4" s="1"/>
  <c r="C161" i="4" s="1"/>
  <c r="C3" i="5"/>
  <c r="C5" i="5" s="1"/>
  <c r="C7" i="5" s="1"/>
  <c r="C9" i="5" s="1"/>
  <c r="C11" i="5" s="1"/>
  <c r="C13" i="5" s="1"/>
  <c r="C15" i="5" s="1"/>
  <c r="C17" i="5" s="1"/>
  <c r="C19" i="5" s="1"/>
  <c r="C21" i="5" s="1"/>
  <c r="C23" i="5" s="1"/>
  <c r="C25" i="5" s="1"/>
  <c r="C27" i="5" s="1"/>
  <c r="C29" i="5" s="1"/>
  <c r="C31" i="5" s="1"/>
  <c r="C33" i="5" s="1"/>
  <c r="C35" i="5" s="1"/>
  <c r="C37" i="5" s="1"/>
  <c r="C39" i="5" s="1"/>
  <c r="C41" i="5" s="1"/>
  <c r="C43" i="5" s="1"/>
  <c r="C45" i="5" s="1"/>
  <c r="C47" i="5" s="1"/>
  <c r="C49" i="5" s="1"/>
  <c r="C51" i="5" s="1"/>
  <c r="C53" i="5" s="1"/>
  <c r="C55" i="5" s="1"/>
  <c r="C57" i="5" s="1"/>
  <c r="C59" i="5" s="1"/>
  <c r="C61" i="5" s="1"/>
  <c r="C63" i="5" s="1"/>
  <c r="C65" i="5" s="1"/>
  <c r="C67" i="5" s="1"/>
  <c r="C69" i="5" s="1"/>
  <c r="C71" i="5" s="1"/>
  <c r="C73" i="5" s="1"/>
  <c r="C75" i="5" s="1"/>
  <c r="C77" i="5" s="1"/>
  <c r="C79" i="5" s="1"/>
  <c r="C81" i="5" s="1"/>
  <c r="C83" i="5" s="1"/>
  <c r="C85" i="5" s="1"/>
  <c r="C87" i="5" s="1"/>
  <c r="C89" i="5" s="1"/>
  <c r="C91" i="5" s="1"/>
  <c r="C93" i="5" s="1"/>
  <c r="C95" i="5" s="1"/>
  <c r="C97" i="5" s="1"/>
  <c r="C99" i="5" s="1"/>
  <c r="C101" i="5" s="1"/>
  <c r="C103" i="5" s="1"/>
  <c r="C105" i="5" s="1"/>
  <c r="C107" i="5" s="1"/>
  <c r="C109" i="5" s="1"/>
  <c r="C111" i="5" s="1"/>
  <c r="C113" i="5" s="1"/>
  <c r="C115" i="5" s="1"/>
  <c r="C117" i="5" s="1"/>
  <c r="C119" i="5" s="1"/>
  <c r="C121" i="5" s="1"/>
  <c r="C123" i="5" s="1"/>
  <c r="C125" i="5" s="1"/>
  <c r="C127" i="5" s="1"/>
  <c r="C129" i="5" s="1"/>
  <c r="C131" i="5" s="1"/>
  <c r="C133" i="5" s="1"/>
  <c r="C135" i="5" s="1"/>
  <c r="C137" i="5" s="1"/>
  <c r="C139" i="5" s="1"/>
  <c r="C141" i="5" s="1"/>
  <c r="C143" i="5" s="1"/>
  <c r="C145" i="5" s="1"/>
  <c r="C147" i="5" s="1"/>
  <c r="C149" i="5" s="1"/>
  <c r="C151" i="5" s="1"/>
  <c r="C153" i="5" s="1"/>
  <c r="C155" i="5" s="1"/>
  <c r="C157" i="5" s="1"/>
  <c r="C159" i="5" s="1"/>
  <c r="C161" i="5" s="1"/>
  <c r="C3" i="6"/>
  <c r="C5" i="6" s="1"/>
  <c r="C7" i="6" s="1"/>
  <c r="C9" i="6" s="1"/>
  <c r="C11" i="6" s="1"/>
  <c r="C13" i="6" s="1"/>
  <c r="C15" i="6" s="1"/>
  <c r="C17" i="6" s="1"/>
  <c r="C19" i="6" s="1"/>
  <c r="C21" i="6" s="1"/>
  <c r="C23" i="6" s="1"/>
  <c r="C25" i="6" s="1"/>
  <c r="C27" i="6" s="1"/>
  <c r="C29" i="6" s="1"/>
  <c r="C31" i="6" s="1"/>
  <c r="C33" i="6" s="1"/>
  <c r="C35" i="6" s="1"/>
  <c r="C37" i="6" s="1"/>
  <c r="C39" i="6" s="1"/>
  <c r="C41" i="6" s="1"/>
  <c r="C43" i="6" s="1"/>
  <c r="C45" i="6" s="1"/>
  <c r="C47" i="6" s="1"/>
  <c r="C49" i="6" s="1"/>
  <c r="C51" i="6" s="1"/>
  <c r="C53" i="6" s="1"/>
  <c r="C55" i="6" s="1"/>
  <c r="C57" i="6" s="1"/>
  <c r="C59" i="6" s="1"/>
  <c r="C61" i="6" s="1"/>
  <c r="C63" i="6" s="1"/>
  <c r="C65" i="6" s="1"/>
  <c r="C67" i="6" s="1"/>
  <c r="C69" i="6" s="1"/>
  <c r="C71" i="6" s="1"/>
  <c r="C73" i="6" s="1"/>
  <c r="C75" i="6" s="1"/>
  <c r="C77" i="6" s="1"/>
  <c r="C79" i="6" s="1"/>
  <c r="C81" i="6" s="1"/>
  <c r="C83" i="6" s="1"/>
  <c r="C85" i="6" s="1"/>
  <c r="C87" i="6" s="1"/>
  <c r="C89" i="6" s="1"/>
  <c r="C91" i="6" s="1"/>
  <c r="C93" i="6" s="1"/>
  <c r="C95" i="6" s="1"/>
  <c r="C97" i="6" s="1"/>
  <c r="C99" i="6" s="1"/>
  <c r="C101" i="6" s="1"/>
  <c r="C103" i="6" s="1"/>
  <c r="C105" i="6" s="1"/>
  <c r="C107" i="6" s="1"/>
  <c r="C109" i="6" s="1"/>
  <c r="C111" i="6" s="1"/>
  <c r="C113" i="6" s="1"/>
  <c r="C115" i="6" s="1"/>
  <c r="C117" i="6" s="1"/>
  <c r="C119" i="6" s="1"/>
  <c r="C121" i="6" s="1"/>
  <c r="C123" i="6" s="1"/>
  <c r="C125" i="6" s="1"/>
  <c r="C127" i="6" s="1"/>
  <c r="C129" i="6" s="1"/>
  <c r="C131" i="6" s="1"/>
  <c r="C133" i="6" s="1"/>
  <c r="C135" i="6" s="1"/>
  <c r="C137" i="6" s="1"/>
  <c r="C139" i="6" s="1"/>
  <c r="C141" i="6" s="1"/>
  <c r="C143" i="6" s="1"/>
  <c r="C145" i="6" s="1"/>
  <c r="C147" i="6" s="1"/>
  <c r="C149" i="6" s="1"/>
  <c r="C151" i="6" s="1"/>
  <c r="C153" i="6" s="1"/>
  <c r="C155" i="6" s="1"/>
  <c r="C157" i="6" s="1"/>
  <c r="C159" i="6" s="1"/>
  <c r="C161" i="6" s="1"/>
  <c r="C3" i="7"/>
  <c r="C5" i="7" s="1"/>
  <c r="C7" i="7" s="1"/>
  <c r="C9" i="7" s="1"/>
  <c r="C11" i="7" s="1"/>
  <c r="C13" i="7" s="1"/>
  <c r="C15" i="7" s="1"/>
  <c r="C17" i="7" s="1"/>
  <c r="C19" i="7" s="1"/>
  <c r="C21" i="7" s="1"/>
  <c r="C23" i="7" s="1"/>
  <c r="C25" i="7" s="1"/>
  <c r="C27" i="7" s="1"/>
  <c r="C29" i="7" s="1"/>
  <c r="C31" i="7" s="1"/>
  <c r="C33" i="7" s="1"/>
  <c r="C35" i="7" s="1"/>
  <c r="C37" i="7" s="1"/>
  <c r="C39" i="7" s="1"/>
  <c r="C41" i="7" s="1"/>
  <c r="C43" i="7" s="1"/>
  <c r="C45" i="7" s="1"/>
  <c r="C47" i="7" s="1"/>
  <c r="C49" i="7" s="1"/>
  <c r="C51" i="7" s="1"/>
  <c r="C53" i="7" s="1"/>
  <c r="C55" i="7" s="1"/>
  <c r="C57" i="7" s="1"/>
  <c r="C59" i="7" s="1"/>
  <c r="C61" i="7" s="1"/>
  <c r="C63" i="7" s="1"/>
  <c r="C65" i="7" s="1"/>
  <c r="C67" i="7" s="1"/>
  <c r="C69" i="7" s="1"/>
  <c r="C71" i="7" s="1"/>
  <c r="C73" i="7" s="1"/>
  <c r="C75" i="7" s="1"/>
  <c r="C77" i="7" s="1"/>
  <c r="C79" i="7" s="1"/>
  <c r="C81" i="7" s="1"/>
  <c r="C83" i="7" s="1"/>
  <c r="C85" i="7" s="1"/>
  <c r="C87" i="7" s="1"/>
  <c r="C89" i="7" s="1"/>
  <c r="C91" i="7" s="1"/>
  <c r="C93" i="7" s="1"/>
  <c r="C95" i="7" s="1"/>
  <c r="C97" i="7" s="1"/>
  <c r="C99" i="7" s="1"/>
  <c r="C101" i="7" s="1"/>
  <c r="C103" i="7" s="1"/>
  <c r="C105" i="7" s="1"/>
  <c r="C107" i="7" s="1"/>
  <c r="C109" i="7" s="1"/>
  <c r="C111" i="7" s="1"/>
  <c r="C113" i="7" s="1"/>
  <c r="C115" i="7" s="1"/>
  <c r="C117" i="7" s="1"/>
  <c r="C119" i="7" s="1"/>
  <c r="C121" i="7" s="1"/>
  <c r="C123" i="7" s="1"/>
  <c r="C125" i="7" s="1"/>
  <c r="C127" i="7" s="1"/>
  <c r="C129" i="7" s="1"/>
  <c r="C131" i="7" s="1"/>
  <c r="C133" i="7" s="1"/>
  <c r="C135" i="7" s="1"/>
  <c r="C137" i="7" s="1"/>
  <c r="C139" i="7" s="1"/>
  <c r="C141" i="7" s="1"/>
  <c r="C143" i="7" s="1"/>
  <c r="C145" i="7" s="1"/>
  <c r="C147" i="7" s="1"/>
  <c r="C149" i="7" s="1"/>
  <c r="C151" i="7" s="1"/>
  <c r="C153" i="7" s="1"/>
  <c r="C155" i="7" s="1"/>
  <c r="C157" i="7" s="1"/>
  <c r="C159" i="7" s="1"/>
  <c r="C161" i="7" s="1"/>
  <c r="C3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C57" i="1" s="1"/>
  <c r="C59" i="1" s="1"/>
  <c r="C61" i="1" s="1"/>
  <c r="C63" i="1" s="1"/>
  <c r="C65" i="1" s="1"/>
  <c r="C67" i="1" s="1"/>
  <c r="C69" i="1" s="1"/>
  <c r="C71" i="1" s="1"/>
  <c r="C73" i="1" s="1"/>
  <c r="C75" i="1" s="1"/>
  <c r="C77" i="1" s="1"/>
  <c r="C79" i="1" s="1"/>
  <c r="C81" i="1" s="1"/>
  <c r="C83" i="1" s="1"/>
  <c r="C85" i="1" s="1"/>
  <c r="C87" i="1" s="1"/>
  <c r="C89" i="1" s="1"/>
  <c r="C91" i="1" s="1"/>
  <c r="C93" i="1" s="1"/>
  <c r="C95" i="1" s="1"/>
  <c r="C97" i="1" s="1"/>
  <c r="C99" i="1" s="1"/>
  <c r="C101" i="1" s="1"/>
  <c r="C103" i="1" s="1"/>
  <c r="C105" i="1" s="1"/>
  <c r="C107" i="1" s="1"/>
  <c r="C109" i="1" s="1"/>
  <c r="C111" i="1" s="1"/>
  <c r="C113" i="1" s="1"/>
  <c r="C115" i="1" s="1"/>
  <c r="C117" i="1" s="1"/>
  <c r="C119" i="1" s="1"/>
  <c r="C121" i="1" s="1"/>
  <c r="C123" i="1" s="1"/>
  <c r="C125" i="1" s="1"/>
  <c r="C127" i="1" s="1"/>
  <c r="C129" i="1" s="1"/>
  <c r="C131" i="1" s="1"/>
  <c r="C133" i="1" s="1"/>
  <c r="C135" i="1" s="1"/>
  <c r="C137" i="1" s="1"/>
  <c r="C139" i="1" s="1"/>
  <c r="C141" i="1" s="1"/>
  <c r="C143" i="1" s="1"/>
  <c r="C145" i="1" s="1"/>
  <c r="C147" i="1" s="1"/>
  <c r="C149" i="1" s="1"/>
  <c r="C151" i="1" s="1"/>
  <c r="C153" i="1" s="1"/>
  <c r="C155" i="1" s="1"/>
  <c r="C157" i="1" s="1"/>
  <c r="C159" i="1" s="1"/>
  <c r="C161" i="1" s="1"/>
  <c r="I13" i="3"/>
  <c r="C35" i="19" s="1"/>
  <c r="I29" i="3"/>
  <c r="C99" i="19" s="1"/>
  <c r="I45" i="3"/>
  <c r="C11" i="19" s="1"/>
  <c r="I61" i="3"/>
  <c r="C75" i="19" s="1"/>
  <c r="I77" i="3"/>
  <c r="C139" i="19" s="1"/>
  <c r="I117" i="3"/>
  <c r="C147" i="19" s="1"/>
  <c r="I133" i="3"/>
  <c r="I149" i="3"/>
  <c r="C123" i="19" s="1"/>
  <c r="I157" i="3"/>
  <c r="C155" i="19" s="1"/>
  <c r="I63" i="3"/>
  <c r="C77" i="19" s="1"/>
  <c r="I15" i="3"/>
  <c r="C37" i="19" s="1"/>
  <c r="A47" i="1"/>
  <c r="B15" i="31" s="1"/>
  <c r="A87" i="1"/>
  <c r="B25" i="31" s="1"/>
  <c r="I125" i="4"/>
  <c r="C27" i="27" s="1"/>
  <c r="A5" i="3"/>
  <c r="B3" i="19" s="1"/>
  <c r="A45" i="5"/>
  <c r="B11" i="28" s="1"/>
  <c r="I109" i="4"/>
  <c r="I29" i="4"/>
  <c r="C99" i="27" s="1"/>
  <c r="I101" i="4"/>
  <c r="C83" i="27" s="1"/>
  <c r="I21" i="4"/>
  <c r="C67" i="27" s="1"/>
  <c r="I93" i="4"/>
  <c r="C51" i="27" s="1"/>
  <c r="I13" i="4"/>
  <c r="C35" i="27" s="1"/>
  <c r="I85" i="4"/>
  <c r="I157" i="4"/>
  <c r="C155" i="27" s="1"/>
  <c r="I117" i="4"/>
  <c r="I37" i="4"/>
  <c r="C131" i="27" s="1"/>
  <c r="I149" i="4"/>
  <c r="I141" i="4"/>
  <c r="C91" i="27" s="1"/>
  <c r="I61" i="4"/>
  <c r="C75" i="27" s="1"/>
  <c r="I133" i="4"/>
  <c r="C59" i="27" s="1"/>
  <c r="A5" i="4"/>
  <c r="B3" i="27" s="1"/>
  <c r="I85" i="3"/>
  <c r="I101" i="3"/>
  <c r="A7" i="19"/>
  <c r="A33" i="19"/>
  <c r="A37" i="19"/>
  <c r="A65" i="19"/>
  <c r="A69" i="19"/>
  <c r="A97" i="19"/>
  <c r="A101" i="19"/>
  <c r="A129" i="19"/>
  <c r="A133" i="19"/>
  <c r="A9" i="19"/>
  <c r="A13" i="19"/>
  <c r="A41" i="19"/>
  <c r="A45" i="19"/>
  <c r="A73" i="19"/>
  <c r="A77" i="19"/>
  <c r="A105" i="19"/>
  <c r="A109" i="19"/>
  <c r="A137" i="19"/>
  <c r="A141" i="19"/>
  <c r="A17" i="19"/>
  <c r="A21" i="19"/>
  <c r="A49" i="19"/>
  <c r="A51" i="19"/>
  <c r="A53" i="19"/>
  <c r="A55" i="19"/>
  <c r="A81" i="19"/>
  <c r="A83" i="19"/>
  <c r="A85" i="19"/>
  <c r="A87" i="19"/>
  <c r="A113" i="19"/>
  <c r="A115" i="19"/>
  <c r="A117" i="19"/>
  <c r="A119" i="19"/>
  <c r="A145" i="19"/>
  <c r="A147" i="19"/>
  <c r="A149" i="19"/>
  <c r="A151" i="19"/>
  <c r="A25" i="19"/>
  <c r="A27" i="19"/>
  <c r="A29" i="19"/>
  <c r="A31" i="19"/>
  <c r="A57" i="19"/>
  <c r="A59" i="19"/>
  <c r="A61" i="19"/>
  <c r="A63" i="19"/>
  <c r="A89" i="19"/>
  <c r="A91" i="19"/>
  <c r="A93" i="19"/>
  <c r="A95" i="19"/>
  <c r="A121" i="19"/>
  <c r="A123" i="19"/>
  <c r="A125" i="19"/>
  <c r="A127" i="19"/>
  <c r="A153" i="19"/>
  <c r="A155" i="19"/>
  <c r="A157" i="19"/>
  <c r="I135" i="4"/>
  <c r="I63" i="4"/>
  <c r="I159" i="4"/>
  <c r="C157" i="27" s="1"/>
  <c r="I23" i="4"/>
  <c r="A47" i="5"/>
  <c r="B13" i="28" s="1"/>
  <c r="A7" i="3"/>
  <c r="A89" i="1"/>
  <c r="I31" i="4"/>
  <c r="C101" i="27" s="1"/>
  <c r="A7" i="4"/>
  <c r="B5" i="27" s="1"/>
  <c r="A49" i="5"/>
  <c r="B15" i="28" s="1"/>
  <c r="I127" i="4"/>
  <c r="C29" i="27" s="1"/>
  <c r="A49" i="1"/>
  <c r="B17" i="31" s="1"/>
  <c r="I79" i="3"/>
  <c r="I47" i="3"/>
  <c r="C13" i="19" s="1"/>
  <c r="I143" i="4"/>
  <c r="C93" i="27" s="1"/>
  <c r="A77" i="16"/>
  <c r="C27" i="38" s="1"/>
  <c r="I15" i="4"/>
  <c r="C37" i="27" s="1"/>
  <c r="A127" i="3"/>
  <c r="B29" i="19" s="1"/>
  <c r="I151" i="6"/>
  <c r="C125" i="29" s="1"/>
  <c r="I135" i="6"/>
  <c r="C61" i="29" s="1"/>
  <c r="I95" i="6"/>
  <c r="C53" i="29" s="1"/>
  <c r="A45" i="4"/>
  <c r="A125" i="6"/>
  <c r="A125" i="4"/>
  <c r="B27" i="27" s="1"/>
  <c r="A75" i="19"/>
  <c r="A11" i="19"/>
  <c r="A99" i="19"/>
  <c r="I49" i="3"/>
  <c r="C15" i="19" s="1"/>
  <c r="A51" i="5"/>
  <c r="B41" i="28" s="1"/>
  <c r="A79" i="16"/>
  <c r="C29" i="38" s="1"/>
  <c r="I33" i="4"/>
  <c r="C103" i="27" s="1"/>
  <c r="I153" i="6"/>
  <c r="C127" i="29" s="1"/>
  <c r="I97" i="6"/>
  <c r="C55" i="29" s="1"/>
  <c r="A51" i="1"/>
  <c r="B19" i="31" s="1"/>
  <c r="A53" i="5"/>
  <c r="B43" i="28" s="1"/>
  <c r="A53" i="1"/>
  <c r="C51" i="16"/>
  <c r="C53" i="16" s="1"/>
  <c r="C55" i="16" s="1"/>
  <c r="C57" i="16" s="1"/>
  <c r="C59" i="16" s="1"/>
  <c r="C61" i="16" s="1"/>
  <c r="C63" i="16" s="1"/>
  <c r="C65" i="16" s="1"/>
  <c r="C67" i="16" s="1"/>
  <c r="C69" i="16" s="1"/>
  <c r="C71" i="16" s="1"/>
  <c r="C73" i="16" s="1"/>
  <c r="C75" i="16" s="1"/>
  <c r="C77" i="16" s="1"/>
  <c r="C79" i="16" s="1"/>
  <c r="C81" i="16" s="1"/>
  <c r="C83" i="16" s="1"/>
  <c r="C85" i="16" s="1"/>
  <c r="C87" i="16" s="1"/>
  <c r="C89" i="16" s="1"/>
  <c r="C91" i="16" s="1"/>
  <c r="C93" i="16" s="1"/>
  <c r="C95" i="16" s="1"/>
  <c r="C97" i="16" s="1"/>
  <c r="A91" i="1" l="1"/>
  <c r="B27" i="31"/>
  <c r="A45" i="8"/>
  <c r="B11" i="37"/>
  <c r="A39" i="38"/>
  <c r="I79" i="5"/>
  <c r="C141" i="28" s="1"/>
  <c r="C139" i="28"/>
  <c r="I21" i="5"/>
  <c r="C67" i="28" s="1"/>
  <c r="C65" i="28"/>
  <c r="I81" i="3"/>
  <c r="C143" i="19" s="1"/>
  <c r="C141" i="19"/>
  <c r="A9" i="3"/>
  <c r="B5" i="19"/>
  <c r="I137" i="4"/>
  <c r="C63" i="27" s="1"/>
  <c r="C61" i="27"/>
  <c r="I77" i="4"/>
  <c r="A7" i="1"/>
  <c r="I37" i="3"/>
  <c r="A85" i="8"/>
  <c r="A85" i="7"/>
  <c r="B17" i="30"/>
  <c r="I157" i="6"/>
  <c r="I69" i="6"/>
  <c r="C105" i="29"/>
  <c r="I13" i="6"/>
  <c r="I45" i="6"/>
  <c r="C9" i="29"/>
  <c r="A45" i="6"/>
  <c r="A93" i="38"/>
  <c r="A29" i="38"/>
  <c r="A85" i="38"/>
  <c r="A53" i="38"/>
  <c r="A21" i="38"/>
  <c r="A45" i="38"/>
  <c r="A13" i="38"/>
  <c r="A69" i="38"/>
  <c r="A35" i="38"/>
  <c r="A75" i="38"/>
  <c r="I141" i="5"/>
  <c r="C89" i="28"/>
  <c r="I125" i="5"/>
  <c r="C27" i="28" s="1"/>
  <c r="C25" i="28"/>
  <c r="I5" i="5"/>
  <c r="C1" i="28"/>
  <c r="A85" i="5"/>
  <c r="B17" i="28"/>
  <c r="A45" i="3"/>
  <c r="A5" i="16"/>
  <c r="C1" i="38"/>
  <c r="A55" i="1"/>
  <c r="B53" i="31" s="1"/>
  <c r="B51" i="31"/>
  <c r="I53" i="6"/>
  <c r="C41" i="29"/>
  <c r="A79" i="38"/>
  <c r="I103" i="4"/>
  <c r="A55" i="5"/>
  <c r="I129" i="4"/>
  <c r="C31" i="27" s="1"/>
  <c r="I25" i="4"/>
  <c r="C71" i="27" s="1"/>
  <c r="C69" i="27"/>
  <c r="I103" i="3"/>
  <c r="C85" i="19" s="1"/>
  <c r="C83" i="19"/>
  <c r="I119" i="4"/>
  <c r="C147" i="27"/>
  <c r="I135" i="3"/>
  <c r="C61" i="19" s="1"/>
  <c r="C59" i="19"/>
  <c r="A125" i="1"/>
  <c r="B33" i="31" s="1"/>
  <c r="B31" i="31"/>
  <c r="A129" i="7"/>
  <c r="B29" i="30"/>
  <c r="I61" i="6"/>
  <c r="C73" i="29"/>
  <c r="A91" i="38"/>
  <c r="A27" i="38"/>
  <c r="A83" i="38"/>
  <c r="A51" i="38"/>
  <c r="A19" i="38"/>
  <c r="A43" i="38"/>
  <c r="A11" i="38"/>
  <c r="A67" i="38"/>
  <c r="A63" i="38"/>
  <c r="A7" i="38"/>
  <c r="I69" i="5"/>
  <c r="C107" i="28" s="1"/>
  <c r="C105" i="28"/>
  <c r="I101" i="5"/>
  <c r="C81" i="28"/>
  <c r="I93" i="5"/>
  <c r="C51" i="28" s="1"/>
  <c r="C49" i="28"/>
  <c r="I87" i="5"/>
  <c r="C19" i="28"/>
  <c r="I109" i="3"/>
  <c r="C115" i="19" s="1"/>
  <c r="C113" i="19"/>
  <c r="I141" i="3"/>
  <c r="C91" i="19" s="1"/>
  <c r="C89" i="19"/>
  <c r="I21" i="3"/>
  <c r="C67" i="19" s="1"/>
  <c r="C65" i="19"/>
  <c r="I53" i="3"/>
  <c r="C43" i="19" s="1"/>
  <c r="C41" i="19"/>
  <c r="I65" i="4"/>
  <c r="C79" i="27" s="1"/>
  <c r="C77" i="27"/>
  <c r="I87" i="3"/>
  <c r="C21" i="19" s="1"/>
  <c r="C19" i="19"/>
  <c r="I87" i="4"/>
  <c r="C21" i="27" s="1"/>
  <c r="C19" i="27"/>
  <c r="I77" i="6"/>
  <c r="C137" i="29"/>
  <c r="I45" i="5"/>
  <c r="C9" i="28"/>
  <c r="A53" i="16"/>
  <c r="C17" i="38"/>
  <c r="I145" i="4"/>
  <c r="C95" i="27" s="1"/>
  <c r="A127" i="6"/>
  <c r="B29" i="29" s="1"/>
  <c r="B27" i="29"/>
  <c r="I17" i="4"/>
  <c r="C39" i="27" s="1"/>
  <c r="I39" i="4"/>
  <c r="I53" i="4"/>
  <c r="I69" i="4"/>
  <c r="I111" i="4"/>
  <c r="C117" i="27" s="1"/>
  <c r="C115" i="27"/>
  <c r="I45" i="4"/>
  <c r="I69" i="3"/>
  <c r="A81" i="16"/>
  <c r="A129" i="3"/>
  <c r="I137" i="6"/>
  <c r="C63" i="29" s="1"/>
  <c r="A9" i="4"/>
  <c r="A47" i="4"/>
  <c r="B13" i="27" s="1"/>
  <c r="B11" i="27"/>
  <c r="A45" i="7"/>
  <c r="I65" i="3"/>
  <c r="C79" i="19" s="1"/>
  <c r="I31" i="3"/>
  <c r="I159" i="3"/>
  <c r="I95" i="4"/>
  <c r="C53" i="27" s="1"/>
  <c r="I93" i="3"/>
  <c r="I151" i="4"/>
  <c r="C123" i="27"/>
  <c r="I125" i="3"/>
  <c r="A5" i="8"/>
  <c r="B1" i="37"/>
  <c r="A125" i="8"/>
  <c r="B31" i="37"/>
  <c r="I141" i="6"/>
  <c r="A5" i="6"/>
  <c r="A87" i="6"/>
  <c r="B21" i="29" s="1"/>
  <c r="A3" i="38"/>
  <c r="A89" i="38"/>
  <c r="A25" i="38"/>
  <c r="A81" i="38"/>
  <c r="A49" i="38"/>
  <c r="A17" i="38"/>
  <c r="A41" i="38"/>
  <c r="A9" i="38"/>
  <c r="A65" i="38"/>
  <c r="A59" i="38"/>
  <c r="A5" i="38"/>
  <c r="I149" i="5"/>
  <c r="I29" i="5"/>
  <c r="A125" i="5"/>
  <c r="A85" i="4"/>
  <c r="I5" i="3"/>
  <c r="C1" i="19"/>
  <c r="A29" i="16"/>
  <c r="C9" i="38"/>
  <c r="I125" i="6"/>
  <c r="C27" i="29" s="1"/>
  <c r="I109" i="6"/>
  <c r="C115" i="29" s="1"/>
  <c r="I29" i="6"/>
  <c r="C99" i="29" s="1"/>
  <c r="I21" i="6"/>
  <c r="C67" i="29" s="1"/>
  <c r="I127" i="5"/>
  <c r="C29" i="28" s="1"/>
  <c r="I71" i="5"/>
  <c r="C109" i="28" s="1"/>
  <c r="I157" i="5"/>
  <c r="C155" i="28" s="1"/>
  <c r="I13" i="5"/>
  <c r="C35" i="28" s="1"/>
  <c r="I111" i="3"/>
  <c r="C117" i="19" s="1"/>
  <c r="I23" i="3"/>
  <c r="C69" i="19" s="1"/>
  <c r="I55" i="3"/>
  <c r="C45" i="19" s="1"/>
  <c r="I17" i="3"/>
  <c r="C39" i="19" s="1"/>
  <c r="I151" i="3"/>
  <c r="C125" i="19" s="1"/>
  <c r="A129" i="6"/>
  <c r="B31" i="29" s="1"/>
  <c r="A49" i="4"/>
  <c r="B15" i="27" s="1"/>
  <c r="A57" i="1"/>
  <c r="B55" i="31" s="1"/>
  <c r="I89" i="4"/>
  <c r="C23" i="27" s="1"/>
  <c r="I113" i="4"/>
  <c r="C119" i="27" s="1"/>
  <c r="A127" i="4"/>
  <c r="B29" i="27" s="1"/>
  <c r="I97" i="4"/>
  <c r="C55" i="27" s="1"/>
  <c r="I119" i="3"/>
  <c r="C149" i="19" s="1"/>
  <c r="A127" i="1"/>
  <c r="B35" i="31" s="1"/>
  <c r="I161" i="4"/>
  <c r="C159" i="27" s="1"/>
  <c r="I117" i="6"/>
  <c r="C147" i="29" s="1"/>
  <c r="I37" i="6"/>
  <c r="C131" i="29" s="1"/>
  <c r="I85" i="6"/>
  <c r="C19" i="29" s="1"/>
  <c r="I5" i="6"/>
  <c r="C3" i="29" s="1"/>
  <c r="I101" i="6"/>
  <c r="C83" i="29" s="1"/>
  <c r="A5" i="7"/>
  <c r="B3" i="30" s="1"/>
  <c r="A89" i="6"/>
  <c r="B23" i="29" s="1"/>
  <c r="I95" i="5"/>
  <c r="C53" i="28" s="1"/>
  <c r="I129" i="5"/>
  <c r="C31" i="28" s="1"/>
  <c r="A37" i="38"/>
  <c r="A33" i="38"/>
  <c r="A61" i="38"/>
  <c r="A57" i="38"/>
  <c r="A77" i="38"/>
  <c r="I117" i="5"/>
  <c r="C147" i="28" s="1"/>
  <c r="I81" i="5"/>
  <c r="C143" i="28" s="1"/>
  <c r="I37" i="5"/>
  <c r="C131" i="28" s="1"/>
  <c r="I109" i="5"/>
  <c r="C115" i="28" s="1"/>
  <c r="I61" i="5"/>
  <c r="C75" i="28" s="1"/>
  <c r="I133" i="5"/>
  <c r="C59" i="28" s="1"/>
  <c r="I53" i="5"/>
  <c r="C43" i="28" s="1"/>
  <c r="A5" i="5"/>
  <c r="B3" i="28" s="1"/>
  <c r="I5" i="4"/>
  <c r="C3" i="27" s="1"/>
  <c r="A35" i="19"/>
  <c r="A39" i="19"/>
  <c r="A131" i="19"/>
  <c r="A47" i="19"/>
  <c r="A139" i="19"/>
  <c r="A67" i="19"/>
  <c r="A135" i="19"/>
  <c r="A79" i="19"/>
  <c r="A143" i="19"/>
  <c r="A71" i="19"/>
  <c r="A15" i="19"/>
  <c r="A107" i="19"/>
  <c r="A19" i="19"/>
  <c r="A159" i="19"/>
  <c r="A85" i="3"/>
  <c r="B19" i="19" s="1"/>
  <c r="A103" i="19"/>
  <c r="B27" i="28" l="1"/>
  <c r="A127" i="5"/>
  <c r="C139" i="29"/>
  <c r="I79" i="6"/>
  <c r="A57" i="5"/>
  <c r="B45" i="28"/>
  <c r="C43" i="29"/>
  <c r="I55" i="6"/>
  <c r="A47" i="6"/>
  <c r="B11" i="29"/>
  <c r="C139" i="27"/>
  <c r="I79" i="4"/>
  <c r="A11" i="3"/>
  <c r="B7" i="19"/>
  <c r="I105" i="3"/>
  <c r="C87" i="19" s="1"/>
  <c r="C99" i="28"/>
  <c r="I31" i="5"/>
  <c r="C27" i="19"/>
  <c r="I127" i="3"/>
  <c r="B11" i="30"/>
  <c r="A47" i="7"/>
  <c r="C11" i="27"/>
  <c r="I47" i="4"/>
  <c r="I55" i="4"/>
  <c r="C43" i="27"/>
  <c r="C85" i="27"/>
  <c r="I105" i="4"/>
  <c r="C87" i="27" s="1"/>
  <c r="A47" i="3"/>
  <c r="B11" i="19"/>
  <c r="I7" i="5"/>
  <c r="C3" i="28"/>
  <c r="I143" i="5"/>
  <c r="C91" i="28"/>
  <c r="C107" i="29"/>
  <c r="I71" i="6"/>
  <c r="B23" i="37"/>
  <c r="A87" i="8"/>
  <c r="B13" i="37"/>
  <c r="A47" i="8"/>
  <c r="A31" i="16"/>
  <c r="C11" i="38"/>
  <c r="B3" i="37"/>
  <c r="A7" i="8"/>
  <c r="I95" i="3"/>
  <c r="C51" i="19"/>
  <c r="C107" i="19"/>
  <c r="I71" i="3"/>
  <c r="A55" i="16"/>
  <c r="C19" i="38"/>
  <c r="C21" i="28"/>
  <c r="I89" i="5"/>
  <c r="C23" i="28" s="1"/>
  <c r="I103" i="5"/>
  <c r="C83" i="28"/>
  <c r="B31" i="30"/>
  <c r="A131" i="7"/>
  <c r="A7" i="16"/>
  <c r="C3" i="38"/>
  <c r="A87" i="7"/>
  <c r="B19" i="30"/>
  <c r="I137" i="3"/>
  <c r="C63" i="19" s="1"/>
  <c r="I143" i="3"/>
  <c r="C93" i="19" s="1"/>
  <c r="C3" i="19"/>
  <c r="I7" i="3"/>
  <c r="I151" i="5"/>
  <c r="C123" i="28"/>
  <c r="B33" i="37"/>
  <c r="A127" i="8"/>
  <c r="C157" i="19"/>
  <c r="I161" i="3"/>
  <c r="C159" i="19" s="1"/>
  <c r="B31" i="19"/>
  <c r="A131" i="3"/>
  <c r="C133" i="27"/>
  <c r="I41" i="4"/>
  <c r="C135" i="27" s="1"/>
  <c r="I47" i="5"/>
  <c r="C11" i="28"/>
  <c r="C75" i="29"/>
  <c r="I63" i="6"/>
  <c r="C149" i="27"/>
  <c r="I121" i="4"/>
  <c r="C151" i="27" s="1"/>
  <c r="C11" i="29"/>
  <c r="I47" i="6"/>
  <c r="C155" i="29"/>
  <c r="I159" i="6"/>
  <c r="C131" i="19"/>
  <c r="I39" i="3"/>
  <c r="C91" i="29"/>
  <c r="I143" i="6"/>
  <c r="B7" i="27"/>
  <c r="A11" i="4"/>
  <c r="C107" i="27"/>
  <c r="I71" i="4"/>
  <c r="I73" i="5"/>
  <c r="C111" i="28" s="1"/>
  <c r="I23" i="5"/>
  <c r="C69" i="28" s="1"/>
  <c r="I89" i="3"/>
  <c r="C23" i="19" s="1"/>
  <c r="B19" i="27"/>
  <c r="A87" i="4"/>
  <c r="A7" i="6"/>
  <c r="B3" i="29"/>
  <c r="C125" i="27"/>
  <c r="I153" i="4"/>
  <c r="C127" i="27" s="1"/>
  <c r="I33" i="3"/>
  <c r="C103" i="19" s="1"/>
  <c r="C101" i="19"/>
  <c r="A83" i="16"/>
  <c r="C31" i="38"/>
  <c r="B19" i="28"/>
  <c r="A87" i="5"/>
  <c r="C35" i="29"/>
  <c r="I15" i="6"/>
  <c r="B5" i="31"/>
  <c r="A9" i="1"/>
  <c r="B29" i="31"/>
  <c r="A93" i="1"/>
  <c r="I31" i="6"/>
  <c r="C101" i="29" s="1"/>
  <c r="I111" i="6"/>
  <c r="C117" i="29" s="1"/>
  <c r="I23" i="6"/>
  <c r="C69" i="29" s="1"/>
  <c r="I127" i="6"/>
  <c r="C29" i="29" s="1"/>
  <c r="I15" i="5"/>
  <c r="C37" i="28" s="1"/>
  <c r="I159" i="5"/>
  <c r="C157" i="28" s="1"/>
  <c r="I113" i="3"/>
  <c r="C119" i="19" s="1"/>
  <c r="I25" i="3"/>
  <c r="C71" i="19" s="1"/>
  <c r="I57" i="3"/>
  <c r="C47" i="19" s="1"/>
  <c r="I153" i="3"/>
  <c r="C127" i="19" s="1"/>
  <c r="I145" i="3"/>
  <c r="C95" i="19" s="1"/>
  <c r="A7" i="5"/>
  <c r="B5" i="28" s="1"/>
  <c r="I63" i="5"/>
  <c r="C77" i="28" s="1"/>
  <c r="I39" i="5"/>
  <c r="C133" i="28" s="1"/>
  <c r="A91" i="6"/>
  <c r="B49" i="29" s="1"/>
  <c r="A7" i="7"/>
  <c r="B5" i="30" s="1"/>
  <c r="I119" i="6"/>
  <c r="C149" i="29" s="1"/>
  <c r="A51" i="4"/>
  <c r="B41" i="27" s="1"/>
  <c r="I103" i="6"/>
  <c r="C85" i="29" s="1"/>
  <c r="I7" i="6"/>
  <c r="C5" i="29" s="1"/>
  <c r="A129" i="1"/>
  <c r="B37" i="31" s="1"/>
  <c r="A129" i="4"/>
  <c r="B31" i="27" s="1"/>
  <c r="A59" i="1"/>
  <c r="B57" i="31" s="1"/>
  <c r="A131" i="6"/>
  <c r="B57" i="29" s="1"/>
  <c r="A87" i="3"/>
  <c r="B21" i="19" s="1"/>
  <c r="I55" i="5"/>
  <c r="C45" i="28" s="1"/>
  <c r="I111" i="5"/>
  <c r="C117" i="28" s="1"/>
  <c r="I119" i="5"/>
  <c r="C149" i="28" s="1"/>
  <c r="I87" i="6"/>
  <c r="C21" i="29" s="1"/>
  <c r="I7" i="4"/>
  <c r="C5" i="27" s="1"/>
  <c r="I135" i="5"/>
  <c r="C61" i="28" s="1"/>
  <c r="I25" i="5"/>
  <c r="C71" i="28" s="1"/>
  <c r="I97" i="5"/>
  <c r="C55" i="28" s="1"/>
  <c r="I39" i="6"/>
  <c r="C133" i="29" s="1"/>
  <c r="I121" i="3"/>
  <c r="C151" i="19" s="1"/>
  <c r="A95" i="1" l="1"/>
  <c r="B61" i="31"/>
  <c r="C5" i="38"/>
  <c r="A9" i="16"/>
  <c r="C13" i="38"/>
  <c r="A33" i="16"/>
  <c r="B13" i="19"/>
  <c r="A49" i="3"/>
  <c r="C45" i="27"/>
  <c r="I57" i="4"/>
  <c r="C47" i="27" s="1"/>
  <c r="C45" i="29"/>
  <c r="I57" i="6"/>
  <c r="C47" i="29" s="1"/>
  <c r="C57" i="38"/>
  <c r="A85" i="16"/>
  <c r="I73" i="4"/>
  <c r="C111" i="27" s="1"/>
  <c r="C109" i="27"/>
  <c r="C93" i="29"/>
  <c r="I145" i="6"/>
  <c r="C95" i="29" s="1"/>
  <c r="C157" i="29"/>
  <c r="I161" i="6"/>
  <c r="C159" i="29" s="1"/>
  <c r="B57" i="19"/>
  <c r="A133" i="3"/>
  <c r="B35" i="37"/>
  <c r="A129" i="8"/>
  <c r="C5" i="19"/>
  <c r="I9" i="3"/>
  <c r="C7" i="19" s="1"/>
  <c r="B57" i="30"/>
  <c r="A133" i="7"/>
  <c r="I73" i="3"/>
  <c r="C111" i="19" s="1"/>
  <c r="C109" i="19"/>
  <c r="B5" i="37"/>
  <c r="A9" i="8"/>
  <c r="B15" i="37"/>
  <c r="A49" i="8"/>
  <c r="C109" i="29"/>
  <c r="I73" i="6"/>
  <c r="C111" i="29" s="1"/>
  <c r="C13" i="27"/>
  <c r="I49" i="4"/>
  <c r="C15" i="27" s="1"/>
  <c r="I129" i="3"/>
  <c r="C31" i="19" s="1"/>
  <c r="C29" i="19"/>
  <c r="C37" i="29"/>
  <c r="I17" i="6"/>
  <c r="C39" i="29" s="1"/>
  <c r="B21" i="27"/>
  <c r="A89" i="4"/>
  <c r="C125" i="28"/>
  <c r="I153" i="5"/>
  <c r="C127" i="28" s="1"/>
  <c r="C85" i="28"/>
  <c r="I105" i="5"/>
  <c r="C87" i="28" s="1"/>
  <c r="C141" i="29"/>
  <c r="I81" i="6"/>
  <c r="C143" i="29" s="1"/>
  <c r="A11" i="1"/>
  <c r="B7" i="31"/>
  <c r="B21" i="28"/>
  <c r="A89" i="5"/>
  <c r="C13" i="28"/>
  <c r="I49" i="5"/>
  <c r="C15" i="28" s="1"/>
  <c r="B21" i="30"/>
  <c r="A89" i="7"/>
  <c r="C5" i="28"/>
  <c r="I9" i="5"/>
  <c r="C7" i="28" s="1"/>
  <c r="B29" i="28"/>
  <c r="A129" i="5"/>
  <c r="C21" i="38"/>
  <c r="A57" i="16"/>
  <c r="C53" i="19"/>
  <c r="I97" i="3"/>
  <c r="C55" i="19" s="1"/>
  <c r="C93" i="28"/>
  <c r="I145" i="5"/>
  <c r="C95" i="28" s="1"/>
  <c r="C141" i="27"/>
  <c r="I81" i="4"/>
  <c r="C143" i="27" s="1"/>
  <c r="B5" i="29"/>
  <c r="A9" i="6"/>
  <c r="A13" i="4"/>
  <c r="B33" i="27"/>
  <c r="C133" i="19"/>
  <c r="I41" i="3"/>
  <c r="C135" i="19" s="1"/>
  <c r="C13" i="29"/>
  <c r="I49" i="6"/>
  <c r="C15" i="29" s="1"/>
  <c r="C77" i="29"/>
  <c r="I65" i="6"/>
  <c r="C79" i="29" s="1"/>
  <c r="B25" i="37"/>
  <c r="A89" i="8"/>
  <c r="B13" i="30"/>
  <c r="A49" i="7"/>
  <c r="C101" i="28"/>
  <c r="I33" i="5"/>
  <c r="C103" i="28" s="1"/>
  <c r="B33" i="19"/>
  <c r="A13" i="3"/>
  <c r="B13" i="29"/>
  <c r="A49" i="6"/>
  <c r="B47" i="28"/>
  <c r="A59" i="5"/>
  <c r="I113" i="6"/>
  <c r="C119" i="29" s="1"/>
  <c r="I25" i="6"/>
  <c r="C71" i="29" s="1"/>
  <c r="I33" i="6"/>
  <c r="C103" i="29" s="1"/>
  <c r="I129" i="6"/>
  <c r="C31" i="29" s="1"/>
  <c r="I161" i="5"/>
  <c r="C159" i="28" s="1"/>
  <c r="I17" i="5"/>
  <c r="C39" i="28" s="1"/>
  <c r="I41" i="6"/>
  <c r="C135" i="29" s="1"/>
  <c r="A133" i="6"/>
  <c r="B59" i="29" s="1"/>
  <c r="A131" i="1"/>
  <c r="B39" i="31" s="1"/>
  <c r="A9" i="7"/>
  <c r="B7" i="30" s="1"/>
  <c r="I9" i="4"/>
  <c r="C7" i="27" s="1"/>
  <c r="I121" i="5"/>
  <c r="C151" i="28" s="1"/>
  <c r="I57" i="5"/>
  <c r="C47" i="28" s="1"/>
  <c r="I105" i="6"/>
  <c r="C87" i="29" s="1"/>
  <c r="A53" i="4"/>
  <c r="B43" i="27" s="1"/>
  <c r="I41" i="5"/>
  <c r="C135" i="28" s="1"/>
  <c r="A9" i="5"/>
  <c r="B7" i="28" s="1"/>
  <c r="A89" i="3"/>
  <c r="B23" i="19" s="1"/>
  <c r="I9" i="6"/>
  <c r="C7" i="29" s="1"/>
  <c r="A93" i="6"/>
  <c r="B51" i="29" s="1"/>
  <c r="I137" i="5"/>
  <c r="C63" i="28" s="1"/>
  <c r="I89" i="6"/>
  <c r="C23" i="29" s="1"/>
  <c r="I113" i="5"/>
  <c r="C119" i="28" s="1"/>
  <c r="A61" i="1"/>
  <c r="B59" i="31" s="1"/>
  <c r="A131" i="4"/>
  <c r="B57" i="27" s="1"/>
  <c r="I121" i="6"/>
  <c r="C151" i="29" s="1"/>
  <c r="I65" i="5"/>
  <c r="C79" i="28" s="1"/>
  <c r="B73" i="28" l="1"/>
  <c r="A61" i="5"/>
  <c r="B59" i="30"/>
  <c r="A135" i="7"/>
  <c r="B15" i="19"/>
  <c r="A51" i="3"/>
  <c r="B9" i="31"/>
  <c r="A13" i="1"/>
  <c r="B15" i="30"/>
  <c r="A51" i="7"/>
  <c r="B7" i="29"/>
  <c r="A11" i="6"/>
  <c r="C23" i="38"/>
  <c r="A59" i="16"/>
  <c r="B37" i="37"/>
  <c r="A131" i="8"/>
  <c r="C7" i="38"/>
  <c r="A11" i="16"/>
  <c r="B15" i="29"/>
  <c r="A51" i="6"/>
  <c r="B27" i="37"/>
  <c r="A91" i="8"/>
  <c r="B31" i="28"/>
  <c r="A131" i="5"/>
  <c r="B23" i="30"/>
  <c r="A91" i="7"/>
  <c r="B23" i="28"/>
  <c r="A91" i="5"/>
  <c r="A51" i="8"/>
  <c r="B17" i="37"/>
  <c r="A135" i="3"/>
  <c r="B59" i="19"/>
  <c r="C59" i="38"/>
  <c r="A87" i="16"/>
  <c r="C15" i="38"/>
  <c r="A35" i="16"/>
  <c r="A15" i="3"/>
  <c r="B35" i="19"/>
  <c r="B23" i="27"/>
  <c r="A91" i="4"/>
  <c r="A11" i="8"/>
  <c r="B7" i="37"/>
  <c r="B35" i="27"/>
  <c r="A15" i="4"/>
  <c r="B63" i="31"/>
  <c r="A97" i="1"/>
  <c r="A63" i="1"/>
  <c r="B91" i="31" s="1"/>
  <c r="A95" i="6"/>
  <c r="B53" i="29" s="1"/>
  <c r="A11" i="5"/>
  <c r="B33" i="28" s="1"/>
  <c r="A133" i="4"/>
  <c r="B59" i="27" s="1"/>
  <c r="A55" i="4"/>
  <c r="B45" i="27" s="1"/>
  <c r="A11" i="7"/>
  <c r="B33" i="30" s="1"/>
  <c r="A135" i="6"/>
  <c r="B61" i="29" s="1"/>
  <c r="A91" i="3"/>
  <c r="B49" i="19" s="1"/>
  <c r="A133" i="1"/>
  <c r="B71" i="31" s="1"/>
  <c r="C41" i="38" l="1"/>
  <c r="A37" i="16"/>
  <c r="B41" i="29"/>
  <c r="A53" i="6"/>
  <c r="B33" i="29"/>
  <c r="A13" i="6"/>
  <c r="B61" i="19"/>
  <c r="A137" i="3"/>
  <c r="B37" i="27"/>
  <c r="A17" i="4"/>
  <c r="B57" i="28"/>
  <c r="A133" i="5"/>
  <c r="B39" i="37"/>
  <c r="A133" i="8"/>
  <c r="B61" i="30"/>
  <c r="A137" i="7"/>
  <c r="B65" i="31"/>
  <c r="A99" i="1"/>
  <c r="C61" i="38"/>
  <c r="A89" i="16"/>
  <c r="B49" i="30"/>
  <c r="A93" i="7"/>
  <c r="B29" i="37"/>
  <c r="A93" i="8"/>
  <c r="C33" i="38"/>
  <c r="A13" i="16"/>
  <c r="C49" i="38"/>
  <c r="A61" i="16"/>
  <c r="B41" i="30"/>
  <c r="A53" i="7"/>
  <c r="B41" i="19"/>
  <c r="A53" i="3"/>
  <c r="B75" i="28"/>
  <c r="A63" i="5"/>
  <c r="B49" i="27"/>
  <c r="A93" i="4"/>
  <c r="B49" i="28"/>
  <c r="A93" i="5"/>
  <c r="B41" i="31"/>
  <c r="A15" i="1"/>
  <c r="A13" i="8"/>
  <c r="B9" i="37"/>
  <c r="B37" i="19"/>
  <c r="A17" i="3"/>
  <c r="B19" i="37"/>
  <c r="A53" i="8"/>
  <c r="A93" i="3"/>
  <c r="B51" i="19" s="1"/>
  <c r="A135" i="1"/>
  <c r="B73" i="31" s="1"/>
  <c r="A13" i="7"/>
  <c r="B35" i="30" s="1"/>
  <c r="A137" i="6"/>
  <c r="B63" i="29" s="1"/>
  <c r="A57" i="4"/>
  <c r="B47" i="27" s="1"/>
  <c r="A135" i="4"/>
  <c r="B61" i="27" s="1"/>
  <c r="A13" i="5"/>
  <c r="B35" i="28" s="1"/>
  <c r="A97" i="6"/>
  <c r="B55" i="29" s="1"/>
  <c r="A65" i="1"/>
  <c r="B93" i="31" s="1"/>
  <c r="B51" i="27" l="1"/>
  <c r="A95" i="4"/>
  <c r="C51" i="38"/>
  <c r="A63" i="16"/>
  <c r="C63" i="38"/>
  <c r="A91" i="16"/>
  <c r="B63" i="30"/>
  <c r="A139" i="7"/>
  <c r="B43" i="29"/>
  <c r="A55" i="6"/>
  <c r="B39" i="19"/>
  <c r="A19" i="3"/>
  <c r="B43" i="19"/>
  <c r="A55" i="3"/>
  <c r="B59" i="28"/>
  <c r="A135" i="5"/>
  <c r="B51" i="37"/>
  <c r="A55" i="8"/>
  <c r="B51" i="28"/>
  <c r="A95" i="5"/>
  <c r="B77" i="28"/>
  <c r="A65" i="5"/>
  <c r="B43" i="30"/>
  <c r="A55" i="7"/>
  <c r="C35" i="38"/>
  <c r="A15" i="16"/>
  <c r="B51" i="30"/>
  <c r="A95" i="7"/>
  <c r="B67" i="31"/>
  <c r="A101" i="1"/>
  <c r="B71" i="37"/>
  <c r="A135" i="8"/>
  <c r="B39" i="27"/>
  <c r="A19" i="4"/>
  <c r="B35" i="29"/>
  <c r="A15" i="6"/>
  <c r="A39" i="16"/>
  <c r="C43" i="38"/>
  <c r="B43" i="31"/>
  <c r="A17" i="1"/>
  <c r="B61" i="37"/>
  <c r="A95" i="8"/>
  <c r="B63" i="19"/>
  <c r="A139" i="3"/>
  <c r="B41" i="37"/>
  <c r="A15" i="8"/>
  <c r="A67" i="1"/>
  <c r="B95" i="31" s="1"/>
  <c r="A15" i="5"/>
  <c r="B37" i="28" s="1"/>
  <c r="A59" i="4"/>
  <c r="B73" i="27" s="1"/>
  <c r="A139" i="6"/>
  <c r="B89" i="29" s="1"/>
  <c r="A137" i="1"/>
  <c r="B75" i="31" s="1"/>
  <c r="A15" i="7"/>
  <c r="B37" i="30" s="1"/>
  <c r="A95" i="3"/>
  <c r="B53" i="19" s="1"/>
  <c r="A99" i="6"/>
  <c r="B81" i="29" s="1"/>
  <c r="A137" i="4"/>
  <c r="B63" i="27" s="1"/>
  <c r="B45" i="31" l="1"/>
  <c r="A19" i="1"/>
  <c r="B45" i="30"/>
  <c r="A57" i="7"/>
  <c r="A141" i="7"/>
  <c r="B89" i="30"/>
  <c r="C53" i="38"/>
  <c r="A65" i="16"/>
  <c r="B89" i="19"/>
  <c r="A141" i="3"/>
  <c r="B53" i="30"/>
  <c r="A97" i="7"/>
  <c r="A137" i="5"/>
  <c r="B61" i="28"/>
  <c r="B73" i="37"/>
  <c r="A137" i="8"/>
  <c r="B53" i="28"/>
  <c r="A97" i="5"/>
  <c r="B63" i="37"/>
  <c r="A97" i="8"/>
  <c r="B65" i="27"/>
  <c r="A21" i="4"/>
  <c r="B69" i="31"/>
  <c r="A103" i="1"/>
  <c r="A17" i="16"/>
  <c r="C37" i="38"/>
  <c r="B79" i="28"/>
  <c r="A67" i="5"/>
  <c r="B53" i="37"/>
  <c r="A57" i="8"/>
  <c r="B45" i="19"/>
  <c r="A57" i="3"/>
  <c r="B45" i="29"/>
  <c r="A57" i="6"/>
  <c r="C89" i="38"/>
  <c r="A93" i="16"/>
  <c r="B53" i="27"/>
  <c r="A97" i="4"/>
  <c r="B37" i="29"/>
  <c r="A17" i="6"/>
  <c r="B65" i="19"/>
  <c r="A21" i="3"/>
  <c r="B43" i="37"/>
  <c r="A17" i="8"/>
  <c r="C45" i="38"/>
  <c r="A41" i="16"/>
  <c r="A139" i="4"/>
  <c r="B89" i="27" s="1"/>
  <c r="A101" i="6"/>
  <c r="B83" i="29" s="1"/>
  <c r="A17" i="7"/>
  <c r="B39" i="30" s="1"/>
  <c r="A61" i="4"/>
  <c r="B75" i="27" s="1"/>
  <c r="A97" i="3"/>
  <c r="B55" i="19" s="1"/>
  <c r="A69" i="1"/>
  <c r="B97" i="31" s="1"/>
  <c r="A139" i="1"/>
  <c r="B77" i="31" s="1"/>
  <c r="A141" i="6"/>
  <c r="B91" i="29" s="1"/>
  <c r="A17" i="5"/>
  <c r="B39" i="28" s="1"/>
  <c r="B39" i="29" l="1"/>
  <c r="A19" i="6"/>
  <c r="B47" i="19"/>
  <c r="A59" i="3"/>
  <c r="B101" i="31"/>
  <c r="A105" i="1"/>
  <c r="B75" i="37"/>
  <c r="A139" i="8"/>
  <c r="C55" i="38"/>
  <c r="A67" i="16"/>
  <c r="C47" i="38"/>
  <c r="A43" i="16"/>
  <c r="B67" i="19"/>
  <c r="A23" i="3"/>
  <c r="B55" i="27"/>
  <c r="A99" i="4"/>
  <c r="B47" i="29"/>
  <c r="A59" i="6"/>
  <c r="B55" i="37"/>
  <c r="A59" i="8"/>
  <c r="B67" i="27"/>
  <c r="A23" i="4"/>
  <c r="B55" i="28"/>
  <c r="A99" i="5"/>
  <c r="B91" i="19"/>
  <c r="A143" i="3"/>
  <c r="B47" i="31"/>
  <c r="A21" i="1"/>
  <c r="B45" i="37"/>
  <c r="A19" i="8"/>
  <c r="C91" i="38"/>
  <c r="A95" i="16"/>
  <c r="B105" i="28"/>
  <c r="A69" i="5"/>
  <c r="A99" i="8"/>
  <c r="B65" i="37"/>
  <c r="B55" i="30"/>
  <c r="A99" i="7"/>
  <c r="B47" i="30"/>
  <c r="A59" i="7"/>
  <c r="C39" i="38"/>
  <c r="A19" i="16"/>
  <c r="B63" i="28"/>
  <c r="A139" i="5"/>
  <c r="B91" i="30"/>
  <c r="A143" i="7"/>
  <c r="A99" i="3"/>
  <c r="B81" i="19" s="1"/>
  <c r="A103" i="6"/>
  <c r="B85" i="29" s="1"/>
  <c r="A19" i="5"/>
  <c r="B65" i="28" s="1"/>
  <c r="A71" i="1"/>
  <c r="B99" i="31" s="1"/>
  <c r="A141" i="4"/>
  <c r="B91" i="27" s="1"/>
  <c r="A141" i="1"/>
  <c r="B79" i="31" s="1"/>
  <c r="A143" i="6"/>
  <c r="B93" i="29" s="1"/>
  <c r="A63" i="4"/>
  <c r="B77" i="27" s="1"/>
  <c r="A19" i="7"/>
  <c r="B65" i="30" s="1"/>
  <c r="B89" i="28" l="1"/>
  <c r="A141" i="5"/>
  <c r="C93" i="38"/>
  <c r="A97" i="16"/>
  <c r="C95" i="38" s="1"/>
  <c r="B57" i="37"/>
  <c r="A61" i="8"/>
  <c r="C73" i="38"/>
  <c r="A45" i="16"/>
  <c r="B67" i="37"/>
  <c r="A101" i="8"/>
  <c r="A101" i="5"/>
  <c r="B81" i="28"/>
  <c r="B77" i="37"/>
  <c r="A141" i="8"/>
  <c r="B93" i="30"/>
  <c r="A145" i="7"/>
  <c r="C65" i="38"/>
  <c r="A21" i="16"/>
  <c r="B81" i="30"/>
  <c r="A101" i="7"/>
  <c r="B107" i="28"/>
  <c r="A71" i="5"/>
  <c r="B47" i="37"/>
  <c r="A21" i="8"/>
  <c r="B93" i="19"/>
  <c r="A145" i="3"/>
  <c r="B69" i="27"/>
  <c r="A25" i="4"/>
  <c r="B73" i="29"/>
  <c r="A61" i="6"/>
  <c r="B69" i="19"/>
  <c r="A25" i="3"/>
  <c r="C81" i="38"/>
  <c r="A69" i="16"/>
  <c r="B103" i="31"/>
  <c r="A107" i="1"/>
  <c r="B65" i="29"/>
  <c r="A21" i="6"/>
  <c r="B73" i="30"/>
  <c r="A61" i="7"/>
  <c r="B49" i="31"/>
  <c r="A23" i="1"/>
  <c r="B81" i="27"/>
  <c r="A101" i="4"/>
  <c r="B73" i="19"/>
  <c r="A61" i="3"/>
  <c r="A65" i="4"/>
  <c r="B79" i="27" s="1"/>
  <c r="A145" i="6"/>
  <c r="B95" i="29" s="1"/>
  <c r="A73" i="1"/>
  <c r="B131" i="31" s="1"/>
  <c r="A143" i="4"/>
  <c r="B93" i="27" s="1"/>
  <c r="A105" i="6"/>
  <c r="B87" i="29" s="1"/>
  <c r="A143" i="1"/>
  <c r="B111" i="31" s="1"/>
  <c r="A21" i="5"/>
  <c r="B67" i="28" s="1"/>
  <c r="A101" i="3"/>
  <c r="B83" i="19" s="1"/>
  <c r="A21" i="7"/>
  <c r="B67" i="30" s="1"/>
  <c r="B75" i="30" l="1"/>
  <c r="A63" i="7"/>
  <c r="B71" i="19"/>
  <c r="A27" i="3"/>
  <c r="B49" i="37"/>
  <c r="A23" i="8"/>
  <c r="B95" i="30"/>
  <c r="A147" i="7"/>
  <c r="B83" i="28"/>
  <c r="A103" i="5"/>
  <c r="B105" i="31"/>
  <c r="A109" i="1"/>
  <c r="B71" i="27"/>
  <c r="A27" i="4"/>
  <c r="B83" i="30"/>
  <c r="A103" i="7"/>
  <c r="C75" i="38"/>
  <c r="A47" i="16"/>
  <c r="B75" i="19"/>
  <c r="A63" i="3"/>
  <c r="B81" i="31"/>
  <c r="A25" i="1"/>
  <c r="B67" i="29"/>
  <c r="A23" i="6"/>
  <c r="C83" i="38"/>
  <c r="A71" i="16"/>
  <c r="B75" i="29"/>
  <c r="A63" i="6"/>
  <c r="B95" i="19"/>
  <c r="A147" i="3"/>
  <c r="B109" i="28"/>
  <c r="A73" i="5"/>
  <c r="C67" i="38"/>
  <c r="A23" i="16"/>
  <c r="B79" i="37"/>
  <c r="A143" i="8"/>
  <c r="B69" i="37"/>
  <c r="A103" i="8"/>
  <c r="B59" i="37"/>
  <c r="A63" i="8"/>
  <c r="B91" i="28"/>
  <c r="A143" i="5"/>
  <c r="B83" i="27"/>
  <c r="A103" i="4"/>
  <c r="A23" i="5"/>
  <c r="B69" i="28" s="1"/>
  <c r="A145" i="4"/>
  <c r="B95" i="27" s="1"/>
  <c r="A67" i="4"/>
  <c r="B105" i="27" s="1"/>
  <c r="A107" i="6"/>
  <c r="B113" i="29" s="1"/>
  <c r="A23" i="7"/>
  <c r="B69" i="30" s="1"/>
  <c r="A103" i="3"/>
  <c r="B85" i="19" s="1"/>
  <c r="A75" i="1"/>
  <c r="B133" i="31" s="1"/>
  <c r="A147" i="6"/>
  <c r="B121" i="29" s="1"/>
  <c r="A145" i="1"/>
  <c r="B113" i="31" s="1"/>
  <c r="B85" i="27" l="1"/>
  <c r="A105" i="4"/>
  <c r="B111" i="37"/>
  <c r="A145" i="8"/>
  <c r="B77" i="29"/>
  <c r="A65" i="6"/>
  <c r="B85" i="30"/>
  <c r="A105" i="7"/>
  <c r="B121" i="30"/>
  <c r="A149" i="7"/>
  <c r="B91" i="37"/>
  <c r="A65" i="8"/>
  <c r="B69" i="29"/>
  <c r="A25" i="6"/>
  <c r="B97" i="19"/>
  <c r="A29" i="3"/>
  <c r="B93" i="28"/>
  <c r="A145" i="5"/>
  <c r="B101" i="37"/>
  <c r="A105" i="8"/>
  <c r="C69" i="38"/>
  <c r="A25" i="16"/>
  <c r="C71" i="38" s="1"/>
  <c r="B121" i="19"/>
  <c r="A149" i="3"/>
  <c r="C85" i="38"/>
  <c r="A73" i="16"/>
  <c r="C87" i="38" s="1"/>
  <c r="B83" i="31"/>
  <c r="A27" i="1"/>
  <c r="C77" i="38"/>
  <c r="A49" i="16"/>
  <c r="C79" i="38" s="1"/>
  <c r="B97" i="27"/>
  <c r="A29" i="4"/>
  <c r="B85" i="28"/>
  <c r="A105" i="5"/>
  <c r="B81" i="37"/>
  <c r="A25" i="8"/>
  <c r="B77" i="30"/>
  <c r="A65" i="7"/>
  <c r="B111" i="28"/>
  <c r="A75" i="5"/>
  <c r="B77" i="19"/>
  <c r="A65" i="3"/>
  <c r="B107" i="31"/>
  <c r="A111" i="1"/>
  <c r="A149" i="6"/>
  <c r="B123" i="29" s="1"/>
  <c r="A105" i="3"/>
  <c r="B87" i="19" s="1"/>
  <c r="A69" i="4"/>
  <c r="B107" i="27" s="1"/>
  <c r="A147" i="1"/>
  <c r="B115" i="31" s="1"/>
  <c r="A25" i="7"/>
  <c r="B71" i="30" s="1"/>
  <c r="A147" i="4"/>
  <c r="B121" i="27" s="1"/>
  <c r="A25" i="5"/>
  <c r="B71" i="28" s="1"/>
  <c r="A77" i="1"/>
  <c r="B135" i="31" s="1"/>
  <c r="A109" i="6"/>
  <c r="B115" i="29" s="1"/>
  <c r="B83" i="37" l="1"/>
  <c r="A27" i="8"/>
  <c r="B85" i="31"/>
  <c r="A29" i="1"/>
  <c r="B99" i="19"/>
  <c r="A31" i="3"/>
  <c r="B87" i="30"/>
  <c r="A107" i="7"/>
  <c r="B109" i="31"/>
  <c r="A113" i="1"/>
  <c r="B99" i="27"/>
  <c r="A31" i="4"/>
  <c r="B123" i="19"/>
  <c r="A151" i="3"/>
  <c r="B93" i="37"/>
  <c r="A67" i="8"/>
  <c r="B79" i="19"/>
  <c r="A67" i="3"/>
  <c r="B79" i="30"/>
  <c r="A67" i="7"/>
  <c r="B87" i="28"/>
  <c r="A107" i="5"/>
  <c r="B95" i="28"/>
  <c r="A147" i="5"/>
  <c r="B71" i="29"/>
  <c r="A27" i="6"/>
  <c r="B123" i="30"/>
  <c r="A151" i="7"/>
  <c r="B79" i="29"/>
  <c r="A67" i="6"/>
  <c r="B87" i="27"/>
  <c r="A107" i="4"/>
  <c r="B137" i="28"/>
  <c r="A77" i="5"/>
  <c r="B103" i="37"/>
  <c r="A107" i="8"/>
  <c r="B113" i="37"/>
  <c r="A147" i="8"/>
  <c r="A79" i="1"/>
  <c r="B137" i="31" s="1"/>
  <c r="A149" i="4"/>
  <c r="B123" i="27" s="1"/>
  <c r="A149" i="1"/>
  <c r="B117" i="31" s="1"/>
  <c r="A107" i="3"/>
  <c r="B113" i="19" s="1"/>
  <c r="A151" i="6"/>
  <c r="B125" i="29" s="1"/>
  <c r="A111" i="6"/>
  <c r="B117" i="29" s="1"/>
  <c r="A71" i="4"/>
  <c r="B109" i="27" s="1"/>
  <c r="A27" i="5"/>
  <c r="B97" i="28" s="1"/>
  <c r="A27" i="7"/>
  <c r="B97" i="30" s="1"/>
  <c r="B113" i="27" l="1"/>
  <c r="A109" i="4"/>
  <c r="B121" i="28"/>
  <c r="A149" i="5"/>
  <c r="B95" i="37"/>
  <c r="A69" i="8"/>
  <c r="B113" i="30"/>
  <c r="A109" i="7"/>
  <c r="B125" i="30"/>
  <c r="A153" i="7"/>
  <c r="B105" i="30"/>
  <c r="A69" i="7"/>
  <c r="B87" i="31"/>
  <c r="A31" i="1"/>
  <c r="B115" i="37"/>
  <c r="A149" i="8"/>
  <c r="B139" i="28"/>
  <c r="A79" i="5"/>
  <c r="B105" i="29"/>
  <c r="A69" i="6"/>
  <c r="B97" i="29"/>
  <c r="A29" i="6"/>
  <c r="B113" i="28"/>
  <c r="A109" i="5"/>
  <c r="B105" i="19"/>
  <c r="A69" i="3"/>
  <c r="B125" i="19"/>
  <c r="A153" i="3"/>
  <c r="B141" i="31"/>
  <c r="A115" i="1"/>
  <c r="B101" i="19"/>
  <c r="A33" i="3"/>
  <c r="B85" i="37"/>
  <c r="A29" i="8"/>
  <c r="B105" i="37"/>
  <c r="A109" i="8"/>
  <c r="B101" i="27"/>
  <c r="A33" i="4"/>
  <c r="A73" i="4"/>
  <c r="B111" i="27" s="1"/>
  <c r="A153" i="6"/>
  <c r="B127" i="29" s="1"/>
  <c r="A151" i="1"/>
  <c r="B119" i="31" s="1"/>
  <c r="A29" i="5"/>
  <c r="B99" i="28" s="1"/>
  <c r="A81" i="1"/>
  <c r="B139" i="31" s="1"/>
  <c r="A29" i="7"/>
  <c r="B99" i="30" s="1"/>
  <c r="A113" i="6"/>
  <c r="B119" i="29" s="1"/>
  <c r="A109" i="3"/>
  <c r="B115" i="19" s="1"/>
  <c r="A151" i="4"/>
  <c r="B125" i="27" s="1"/>
  <c r="B107" i="37" l="1"/>
  <c r="A111" i="8"/>
  <c r="B103" i="19"/>
  <c r="A35" i="3"/>
  <c r="B127" i="19"/>
  <c r="A155" i="3"/>
  <c r="B115" i="28"/>
  <c r="A111" i="5"/>
  <c r="B107" i="29"/>
  <c r="A71" i="6"/>
  <c r="B117" i="37"/>
  <c r="A151" i="8"/>
  <c r="B107" i="30"/>
  <c r="A71" i="7"/>
  <c r="B115" i="30"/>
  <c r="A111" i="7"/>
  <c r="B123" i="28"/>
  <c r="A151" i="5"/>
  <c r="B103" i="27"/>
  <c r="A35" i="4"/>
  <c r="B143" i="31"/>
  <c r="A117" i="1"/>
  <c r="B99" i="29"/>
  <c r="A31" i="6"/>
  <c r="B141" i="28"/>
  <c r="A81" i="5"/>
  <c r="B143" i="28" s="1"/>
  <c r="B89" i="31"/>
  <c r="A33" i="1"/>
  <c r="B127" i="30"/>
  <c r="A155" i="7"/>
  <c r="B97" i="37"/>
  <c r="A71" i="8"/>
  <c r="B115" i="27"/>
  <c r="A111" i="4"/>
  <c r="B87" i="37"/>
  <c r="A31" i="8"/>
  <c r="B107" i="19"/>
  <c r="A71" i="3"/>
  <c r="A153" i="4"/>
  <c r="B127" i="27" s="1"/>
  <c r="A111" i="3"/>
  <c r="B117" i="19" s="1"/>
  <c r="A31" i="7"/>
  <c r="B101" i="30" s="1"/>
  <c r="A31" i="5"/>
  <c r="B101" i="28" s="1"/>
  <c r="A155" i="6"/>
  <c r="B153" i="29" s="1"/>
  <c r="A115" i="6"/>
  <c r="B145" i="29" s="1"/>
  <c r="A153" i="1"/>
  <c r="B151" i="31" s="1"/>
  <c r="A75" i="4"/>
  <c r="B137" i="27" s="1"/>
  <c r="B89" i="37" l="1"/>
  <c r="A33" i="8"/>
  <c r="B99" i="37"/>
  <c r="A73" i="8"/>
  <c r="B121" i="31"/>
  <c r="A35" i="1"/>
  <c r="B101" i="29"/>
  <c r="A33" i="6"/>
  <c r="B129" i="27"/>
  <c r="A37" i="4"/>
  <c r="B117" i="30"/>
  <c r="A113" i="7"/>
  <c r="B119" i="37"/>
  <c r="A153" i="8"/>
  <c r="B117" i="28"/>
  <c r="A113" i="5"/>
  <c r="B129" i="19"/>
  <c r="A37" i="3"/>
  <c r="B109" i="19"/>
  <c r="A73" i="3"/>
  <c r="B153" i="30"/>
  <c r="A157" i="7"/>
  <c r="B145" i="31"/>
  <c r="A119" i="1"/>
  <c r="B125" i="28"/>
  <c r="A153" i="5"/>
  <c r="B109" i="30"/>
  <c r="A73" i="7"/>
  <c r="B109" i="29"/>
  <c r="A73" i="6"/>
  <c r="B153" i="19"/>
  <c r="A157" i="3"/>
  <c r="B109" i="37"/>
  <c r="A113" i="8"/>
  <c r="B117" i="27"/>
  <c r="A113" i="4"/>
  <c r="A155" i="1"/>
  <c r="B153" i="31" s="1"/>
  <c r="A117" i="6"/>
  <c r="B147" i="29" s="1"/>
  <c r="A33" i="7"/>
  <c r="B103" i="30" s="1"/>
  <c r="A113" i="3"/>
  <c r="B119" i="19" s="1"/>
  <c r="A33" i="5"/>
  <c r="B103" i="28" s="1"/>
  <c r="A155" i="4"/>
  <c r="B153" i="27" s="1"/>
  <c r="A77" i="4"/>
  <c r="B139" i="27" s="1"/>
  <c r="A157" i="6"/>
  <c r="B155" i="29" s="1"/>
  <c r="B119" i="27" l="1"/>
  <c r="A115" i="4"/>
  <c r="B111" i="19"/>
  <c r="A75" i="3"/>
  <c r="B111" i="30"/>
  <c r="A75" i="7"/>
  <c r="B119" i="28"/>
  <c r="A115" i="5"/>
  <c r="B103" i="29"/>
  <c r="A35" i="6"/>
  <c r="B141" i="37"/>
  <c r="A115" i="8"/>
  <c r="B111" i="29"/>
  <c r="A75" i="6"/>
  <c r="B127" i="28"/>
  <c r="A155" i="5"/>
  <c r="B155" i="30"/>
  <c r="A159" i="7"/>
  <c r="B131" i="19"/>
  <c r="A39" i="3"/>
  <c r="B151" i="37"/>
  <c r="A155" i="8"/>
  <c r="B131" i="27"/>
  <c r="A39" i="4"/>
  <c r="B123" i="31"/>
  <c r="A37" i="1"/>
  <c r="B121" i="37"/>
  <c r="A35" i="8"/>
  <c r="B155" i="19"/>
  <c r="A159" i="3"/>
  <c r="B147" i="31"/>
  <c r="A121" i="1"/>
  <c r="B149" i="31" s="1"/>
  <c r="B119" i="30"/>
  <c r="A115" i="7"/>
  <c r="B131" i="37"/>
  <c r="A75" i="8"/>
  <c r="A35" i="5"/>
  <c r="B129" i="28" s="1"/>
  <c r="A79" i="4"/>
  <c r="B141" i="27" s="1"/>
  <c r="A157" i="1"/>
  <c r="B155" i="31" s="1"/>
  <c r="A115" i="3"/>
  <c r="B145" i="19" s="1"/>
  <c r="A35" i="7"/>
  <c r="B129" i="30" s="1"/>
  <c r="A159" i="6"/>
  <c r="B157" i="29" s="1"/>
  <c r="A157" i="4"/>
  <c r="B155" i="27" s="1"/>
  <c r="A119" i="6"/>
  <c r="B149" i="29" s="1"/>
  <c r="B133" i="19" l="1"/>
  <c r="A41" i="3"/>
  <c r="B135" i="19" s="1"/>
  <c r="B153" i="28"/>
  <c r="A157" i="5"/>
  <c r="B137" i="19"/>
  <c r="A77" i="3"/>
  <c r="B123" i="37"/>
  <c r="A37" i="8"/>
  <c r="B143" i="37"/>
  <c r="A117" i="8"/>
  <c r="B145" i="30"/>
  <c r="A117" i="7"/>
  <c r="B157" i="19"/>
  <c r="A161" i="3"/>
  <c r="B159" i="19" s="1"/>
  <c r="B125" i="31"/>
  <c r="A39" i="1"/>
  <c r="B153" i="37"/>
  <c r="A157" i="8"/>
  <c r="B157" i="30"/>
  <c r="A161" i="7"/>
  <c r="B159" i="30" s="1"/>
  <c r="B137" i="29"/>
  <c r="A77" i="6"/>
  <c r="B129" i="29"/>
  <c r="A37" i="6"/>
  <c r="B137" i="30"/>
  <c r="A77" i="7"/>
  <c r="B145" i="27"/>
  <c r="A117" i="4"/>
  <c r="B133" i="37"/>
  <c r="A77" i="8"/>
  <c r="B133" i="27"/>
  <c r="A41" i="4"/>
  <c r="B135" i="27" s="1"/>
  <c r="B145" i="28"/>
  <c r="A117" i="5"/>
  <c r="A117" i="3"/>
  <c r="B147" i="19" s="1"/>
  <c r="A81" i="4"/>
  <c r="B143" i="27" s="1"/>
  <c r="A121" i="6"/>
  <c r="B151" i="29" s="1"/>
  <c r="A159" i="1"/>
  <c r="B157" i="31" s="1"/>
  <c r="A161" i="6"/>
  <c r="B159" i="29" s="1"/>
  <c r="A159" i="4"/>
  <c r="B157" i="27" s="1"/>
  <c r="A37" i="7"/>
  <c r="B131" i="30" s="1"/>
  <c r="A37" i="5"/>
  <c r="B131" i="28" s="1"/>
  <c r="B147" i="27" l="1"/>
  <c r="A119" i="4"/>
  <c r="B131" i="29"/>
  <c r="A39" i="6"/>
  <c r="B125" i="37"/>
  <c r="A39" i="8"/>
  <c r="B139" i="19"/>
  <c r="A79" i="3"/>
  <c r="B127" i="31"/>
  <c r="A41" i="1"/>
  <c r="B129" i="31" s="1"/>
  <c r="B147" i="30"/>
  <c r="A119" i="7"/>
  <c r="B155" i="28"/>
  <c r="A159" i="5"/>
  <c r="B147" i="28"/>
  <c r="A119" i="5"/>
  <c r="B135" i="37"/>
  <c r="A79" i="8"/>
  <c r="B139" i="30"/>
  <c r="A79" i="7"/>
  <c r="B139" i="29"/>
  <c r="A79" i="6"/>
  <c r="B155" i="37"/>
  <c r="A159" i="8"/>
  <c r="B145" i="37"/>
  <c r="A119" i="8"/>
  <c r="A161" i="4"/>
  <c r="B159" i="27" s="1"/>
  <c r="A161" i="1"/>
  <c r="B159" i="31" s="1"/>
  <c r="A39" i="7"/>
  <c r="B133" i="30" s="1"/>
  <c r="A39" i="5"/>
  <c r="B133" i="28" s="1"/>
  <c r="A119" i="3"/>
  <c r="B149" i="19" s="1"/>
  <c r="B157" i="37" l="1"/>
  <c r="A161" i="8"/>
  <c r="B159" i="37" s="1"/>
  <c r="B141" i="30"/>
  <c r="A81" i="7"/>
  <c r="B143" i="30" s="1"/>
  <c r="B149" i="28"/>
  <c r="A121" i="5"/>
  <c r="B151" i="28" s="1"/>
  <c r="B149" i="30"/>
  <c r="A121" i="7"/>
  <c r="B151" i="30" s="1"/>
  <c r="B141" i="19"/>
  <c r="A81" i="3"/>
  <c r="B143" i="19" s="1"/>
  <c r="B133" i="29"/>
  <c r="A41" i="6"/>
  <c r="B135" i="29" s="1"/>
  <c r="B141" i="29"/>
  <c r="A81" i="6"/>
  <c r="B143" i="29" s="1"/>
  <c r="B137" i="37"/>
  <c r="A81" i="8"/>
  <c r="B139" i="37" s="1"/>
  <c r="B157" i="28"/>
  <c r="A161" i="5"/>
  <c r="B159" i="28" s="1"/>
  <c r="B127" i="37"/>
  <c r="A41" i="8"/>
  <c r="B129" i="37" s="1"/>
  <c r="B149" i="27"/>
  <c r="A121" i="4"/>
  <c r="B151" i="27" s="1"/>
  <c r="B147" i="37"/>
  <c r="A121" i="8"/>
  <c r="B149" i="37" s="1"/>
  <c r="A41" i="5"/>
  <c r="B135" i="28" s="1"/>
  <c r="A121" i="3"/>
  <c r="B151" i="19" s="1"/>
  <c r="A41" i="7"/>
  <c r="B135" i="30" s="1"/>
</calcChain>
</file>

<file path=xl/sharedStrings.xml><?xml version="1.0" encoding="utf-8"?>
<sst xmlns="http://schemas.openxmlformats.org/spreadsheetml/2006/main" count="6854" uniqueCount="231">
  <si>
    <t>.Spieltag</t>
  </si>
  <si>
    <t xml:space="preserve">Datum:          </t>
  </si>
  <si>
    <t xml:space="preserve">Tisch-Nr.:      </t>
  </si>
  <si>
    <t>Name(Listenf.)</t>
  </si>
  <si>
    <t>Name - Platz 2</t>
  </si>
  <si>
    <t>Name - Platz 3</t>
  </si>
  <si>
    <t>Name - Platz 4</t>
  </si>
  <si>
    <t>A</t>
  </si>
  <si>
    <t>H</t>
  </si>
  <si>
    <t>P</t>
  </si>
  <si>
    <t>W</t>
  </si>
  <si>
    <t>B</t>
  </si>
  <si>
    <t>J</t>
  </si>
  <si>
    <t>R</t>
  </si>
  <si>
    <t>X</t>
  </si>
  <si>
    <t>C</t>
  </si>
  <si>
    <t>K</t>
  </si>
  <si>
    <t>S</t>
  </si>
  <si>
    <t>T</t>
  </si>
  <si>
    <t>D</t>
  </si>
  <si>
    <t>L</t>
  </si>
  <si>
    <t>M</t>
  </si>
  <si>
    <t>U</t>
  </si>
  <si>
    <t>E</t>
  </si>
  <si>
    <t>F</t>
  </si>
  <si>
    <t>N</t>
  </si>
  <si>
    <t>V</t>
  </si>
  <si>
    <t>oder diese KB:</t>
  </si>
  <si>
    <t>entweder diese:</t>
  </si>
  <si>
    <t>Tischeinteilung für bis zu 20 Mannschaften, zentraler Spielort</t>
  </si>
  <si>
    <t>Bei Bedarf nur Kennbuchstaben, Datum und Serie ändern!</t>
  </si>
  <si>
    <t>Nur Datum ändern möglich!</t>
  </si>
  <si>
    <t>nur für 20 Mannschaften                         (bzw. 19, 18, 17)</t>
  </si>
  <si>
    <t>nur für 16 Mannschaften                         (bzw. 15, 14, 13)</t>
  </si>
  <si>
    <t>nur für 12 Mannschaften                         (bzw. 11)</t>
  </si>
  <si>
    <t>nur für besondere Fälle!</t>
  </si>
  <si>
    <t>8er Gruppe</t>
  </si>
  <si>
    <t>1. Sp.</t>
  </si>
  <si>
    <t>2. Sp.</t>
  </si>
  <si>
    <t>3. Sp.</t>
  </si>
  <si>
    <t>4. Sp.</t>
  </si>
  <si>
    <t>5.</t>
  </si>
  <si>
    <t>3er</t>
  </si>
  <si>
    <t>4er</t>
  </si>
  <si>
    <t>7er Gruppe</t>
  </si>
  <si>
    <t>müssen sich auf Spielort einigen!</t>
  </si>
  <si>
    <t>5. Sp.</t>
  </si>
  <si>
    <t>9er Gruppe</t>
  </si>
  <si>
    <t>10er Gruppe</t>
  </si>
  <si>
    <t>nur Spielpunkte addieren, keine Wertungspunkte!</t>
  </si>
  <si>
    <t>spielfrei</t>
  </si>
  <si>
    <t>11er Gruppe</t>
  </si>
  <si>
    <t>13er Gruppe</t>
  </si>
  <si>
    <t>5er</t>
  </si>
  <si>
    <t>14er Gruppe</t>
  </si>
  <si>
    <t>16er Gruppe</t>
  </si>
  <si>
    <t>15er Gruppe</t>
  </si>
  <si>
    <t>müssen sich auf Spielort einigen! Endrunde: P-R-S</t>
  </si>
  <si>
    <t>müssen sich auf Spielort einigen! Endrunde: K-L-M und N-P-R</t>
  </si>
  <si>
    <t>müssen sich auf Spielort einigen! Endrunde: E-F-H, J-K-L und M-N-P</t>
  </si>
  <si>
    <t>17er Gruppe</t>
  </si>
  <si>
    <t>18er Gruppe</t>
  </si>
  <si>
    <t>Kennbuchstaben in "Tischeinteilung" einfügen!</t>
  </si>
  <si>
    <t>20er Gruppe</t>
  </si>
  <si>
    <t>19er Gruppe</t>
  </si>
  <si>
    <t>6.</t>
  </si>
  <si>
    <t>müssen sich auf Spielort einigen! Endrunde: T-U-V-W</t>
  </si>
  <si>
    <t>müssen sich auf Spielort einigen! Endrunde: M-N-P-R und S-T-U-V</t>
  </si>
  <si>
    <t>müssen sich auf Spielort einigen! Endrunde: F-H-J-K, L-M-N-P und R-S-T-U</t>
  </si>
  <si>
    <t>Endrunde</t>
  </si>
  <si>
    <t>6. Sp.</t>
  </si>
  <si>
    <t>6 er Gruppe</t>
  </si>
  <si>
    <t xml:space="preserve">Hans-A. Knobbe </t>
  </si>
  <si>
    <t>Extersche Strasse 8</t>
  </si>
  <si>
    <t>32105 Bad Salzuflen</t>
  </si>
  <si>
    <t>Viel Vergnügen!</t>
  </si>
  <si>
    <t>Tel.: 05222 15008 (bitte nur, wenn online! Und nicht nach 22:00)</t>
  </si>
  <si>
    <t>Staffeln, in denen eine oder zwei 5er-Gruppen benötigt werden, nutzen bitte das Blatt "sonstige 5er"</t>
  </si>
  <si>
    <t>Staffeln, in denen eine, zwei oder drei 3er-Gruppen benötigt werden, nutzen bitte das Blatt "3er-Tische"</t>
  </si>
  <si>
    <t>B / 1</t>
  </si>
  <si>
    <t>H / 2</t>
  </si>
  <si>
    <t>N / 3</t>
  </si>
  <si>
    <t>H / 1</t>
  </si>
  <si>
    <t>U / 3</t>
  </si>
  <si>
    <t>B / 2</t>
  </si>
  <si>
    <t>N / 4</t>
  </si>
  <si>
    <t>U / 2</t>
  </si>
  <si>
    <t>H / 4</t>
  </si>
  <si>
    <t>N / 1</t>
  </si>
  <si>
    <t>B / 3</t>
  </si>
  <si>
    <t>N / 2</t>
  </si>
  <si>
    <t>H / 3</t>
  </si>
  <si>
    <t>U / 1</t>
  </si>
  <si>
    <t>B / 4</t>
  </si>
  <si>
    <t>C / 1</t>
  </si>
  <si>
    <t>V /4</t>
  </si>
  <si>
    <t>J / 2</t>
  </si>
  <si>
    <t>P / 3</t>
  </si>
  <si>
    <t>J / 1</t>
  </si>
  <si>
    <t>V / 3</t>
  </si>
  <si>
    <t>C / 2</t>
  </si>
  <si>
    <t>P / 4</t>
  </si>
  <si>
    <t>V / 2</t>
  </si>
  <si>
    <t>J / 4</t>
  </si>
  <si>
    <t>P / 1</t>
  </si>
  <si>
    <t>C / 3</t>
  </si>
  <si>
    <t>P / 2</t>
  </si>
  <si>
    <t>J / 3</t>
  </si>
  <si>
    <t>V / 1</t>
  </si>
  <si>
    <t>C / 4</t>
  </si>
  <si>
    <t>D / 1</t>
  </si>
  <si>
    <t>K / 2</t>
  </si>
  <si>
    <t>R / 3</t>
  </si>
  <si>
    <t>K / 1</t>
  </si>
  <si>
    <t>W / 3</t>
  </si>
  <si>
    <t>D / 2</t>
  </si>
  <si>
    <t>R / 4</t>
  </si>
  <si>
    <t>W / 2</t>
  </si>
  <si>
    <t>K / 4</t>
  </si>
  <si>
    <t>R / 1</t>
  </si>
  <si>
    <t>D / 3</t>
  </si>
  <si>
    <t>R / 2</t>
  </si>
  <si>
    <t>K / 3</t>
  </si>
  <si>
    <t>W / 1</t>
  </si>
  <si>
    <t>D / 4</t>
  </si>
  <si>
    <t>E / 1</t>
  </si>
  <si>
    <t>L / 2</t>
  </si>
  <si>
    <t>S / 3</t>
  </si>
  <si>
    <t>L / 1</t>
  </si>
  <si>
    <t>X / 3</t>
  </si>
  <si>
    <t>E / 2</t>
  </si>
  <si>
    <t>S / 4</t>
  </si>
  <si>
    <t>X / 2</t>
  </si>
  <si>
    <t>L / 4</t>
  </si>
  <si>
    <t>S / 1</t>
  </si>
  <si>
    <t>E / 3</t>
  </si>
  <si>
    <t>S / 2</t>
  </si>
  <si>
    <t>L / 3</t>
  </si>
  <si>
    <t>X / 1</t>
  </si>
  <si>
    <t>E / 4</t>
  </si>
  <si>
    <t>U / 4</t>
  </si>
  <si>
    <t>V / 4</t>
  </si>
  <si>
    <t>W / 4</t>
  </si>
  <si>
    <t>X / 4</t>
  </si>
  <si>
    <t>Spieler</t>
  </si>
  <si>
    <t>Tisch</t>
  </si>
  <si>
    <t>Platz</t>
  </si>
  <si>
    <t>1 / 1</t>
  </si>
  <si>
    <t>2 / 2</t>
  </si>
  <si>
    <t>3 / 3</t>
  </si>
  <si>
    <t>2 / 1</t>
  </si>
  <si>
    <t>4 / 3</t>
  </si>
  <si>
    <t>1 / 2</t>
  </si>
  <si>
    <t>3 / 4</t>
  </si>
  <si>
    <t>4 / 2</t>
  </si>
  <si>
    <t>2 / 4</t>
  </si>
  <si>
    <t>3 / 1</t>
  </si>
  <si>
    <t>1 / 3</t>
  </si>
  <si>
    <t>3 / 2</t>
  </si>
  <si>
    <t>2 / 3</t>
  </si>
  <si>
    <t>4 / 1</t>
  </si>
  <si>
    <t>1 / 4</t>
  </si>
  <si>
    <t>4 / 4</t>
  </si>
  <si>
    <t>schreiben</t>
  </si>
  <si>
    <t>1. Spieltag in der Mannschaft:</t>
  </si>
  <si>
    <t>2. Spieltag in der Mannschaft:</t>
  </si>
  <si>
    <t>3. Spieltag in der Mannschaft:</t>
  </si>
  <si>
    <t>4. Spieltag in der Mannschaft:</t>
  </si>
  <si>
    <t>5. Spieltag in der Mannschaft:</t>
  </si>
  <si>
    <t>muss dadurch schreiben bei Serien:</t>
  </si>
  <si>
    <t>x</t>
  </si>
  <si>
    <t>=</t>
  </si>
  <si>
    <t>macht zusammen über 5 Spieltage:</t>
  </si>
  <si>
    <t>Der Spieler A / 1 ist bei einer Staffel mit 16 oder auch mit 20 Mannschaften am:</t>
  </si>
  <si>
    <t>für die Spieler / 2, / 3 und / 4 lassen sich die Verteilungen entsprechend ablesen.</t>
  </si>
  <si>
    <t>normale Tischeinteilung, wie für alle anderen Staffeln auch gültig!                                Formeln für 1. - 5. Spieltag identisch.</t>
  </si>
  <si>
    <t>Tischeinteilung für bis zu 20 Mannschaften, zentrale oder dezentrale Spielorte</t>
  </si>
  <si>
    <t>normale 16er-Tabelle benutzen, Wertungspunkte gleichen sich am Ende aus.</t>
  </si>
  <si>
    <t>normale 20er-Tabelle benutzen, Wertungspunkte gleichen sich am Ende aus.</t>
  </si>
  <si>
    <t>Mannschaften 1 bis 4 sind jeweils die 4 Mannschaften, die am jeweiligen Spieltag gegeneinander spielen.</t>
  </si>
  <si>
    <r>
      <t>Tag/Serie:</t>
    </r>
    <r>
      <rPr>
        <b/>
        <sz val="10"/>
        <rFont val="Arial"/>
        <family val="2"/>
      </rPr>
      <t xml:space="preserve">       </t>
    </r>
  </si>
  <si>
    <r>
      <t xml:space="preserve">Tag/Serie:       </t>
    </r>
    <r>
      <rPr>
        <b/>
        <sz val="10"/>
        <rFont val="Arial"/>
        <family val="2"/>
      </rPr>
      <t xml:space="preserve">      </t>
    </r>
  </si>
  <si>
    <r>
      <t xml:space="preserve">Tag/Serie:       </t>
    </r>
    <r>
      <rPr>
        <b/>
        <sz val="10"/>
        <rFont val="Arial"/>
        <family val="2"/>
      </rPr>
      <t xml:space="preserve">     </t>
    </r>
  </si>
  <si>
    <r>
      <t xml:space="preserve">Tag/Serie:       </t>
    </r>
    <r>
      <rPr>
        <b/>
        <sz val="10"/>
        <rFont val="Arial"/>
        <family val="2"/>
      </rPr>
      <t xml:space="preserve">    </t>
    </r>
  </si>
  <si>
    <r>
      <t xml:space="preserve">Tag/Serie: </t>
    </r>
    <r>
      <rPr>
        <b/>
        <sz val="10"/>
        <rFont val="Arial"/>
        <family val="2"/>
      </rPr>
      <t xml:space="preserve">    </t>
    </r>
  </si>
  <si>
    <t>Tischeinteilung für beliebige 5er Gruppen</t>
  </si>
  <si>
    <t>Tischeinteilung nur für 3er-Tische, zentraler oder dezentraler Spielort</t>
  </si>
  <si>
    <t>Eine Differenz von 1x mehr oder weniger schreiben nach 5 Spieltagen ergibt sich nur bei 3 Serien je Spieltag! Der 6. Spieltag bleibt wie bisher.</t>
  </si>
  <si>
    <t>siehe auch "Tischeinteilungen!"</t>
  </si>
  <si>
    <t>Beliebige Einteilung für 3er-, 4er- und 5er- Gruppen!           Passende Sitzverteilung für 3er- und 4er -Tische!</t>
  </si>
  <si>
    <t>In den Registern "Tischeinteilung" lassen sich die Kennbuchstaben und das Datum eingeben.</t>
  </si>
  <si>
    <t>Dabei ist es unerheblich, welchen Kennbuchstaben sie haben ( der ist ja je nach Grösse der Staffel anders! ) , da alle Spieler gleichmässig schreiben.</t>
  </si>
  <si>
    <t>Insgesamt also eine gerechte, weil abwechselnde Schreiber-Verteilung für sämtliche Ligen und Staffeln des DSkV.</t>
  </si>
  <si>
    <t>a</t>
  </si>
  <si>
    <t xml:space="preserve">  1. Serie am 1. bis 5. Spieltag</t>
  </si>
  <si>
    <t xml:space="preserve">  2. Serie am 1. bis 5. Spieltag</t>
  </si>
  <si>
    <t xml:space="preserve">  3. Serie am 1. bis 5. Spieltag</t>
  </si>
  <si>
    <t xml:space="preserve">  4. Serie am 1. bis 5. Spieltag</t>
  </si>
  <si>
    <t>überarbeitete Tischeinteilung für alle Spieltage und alle Staffeln von der Bundesliga bis zur Kreisliga ab 1. Januar 2008!</t>
  </si>
  <si>
    <t>Name - Platy 2</t>
  </si>
  <si>
    <t>12er Gruppe</t>
  </si>
  <si>
    <t>Hier die Kurzform für Liga / Staffel eintragen</t>
  </si>
  <si>
    <t>Achtung! Nur die benötigten Listen 2x drucken!             Bis zu 20 Mannschaften möglich!                         Bei 16 Mannschaften nur bis Seite 64 von 80!     Bei 12 Mannschaften nur bis Seite 48 von 80!</t>
  </si>
  <si>
    <t>3er-Liga</t>
  </si>
  <si>
    <t>Achtung! Nur die benötigten Listen 2x drucken!             Bis zu 9 Mannschaften möglich!                         Bei 6 Mannschaften nur bis Seite 32 von 48!     Bei 3 Mannschaften nur bis Seite 16 von 48!</t>
  </si>
  <si>
    <t>Achtung! Nur die benötigten Listen 2x drucken!             Bis zu 20 Mannschaften möglich!                         Bei 15 Mannschaften nur bis Seite 60 von 80!     Bei 10 Mannschaften nur bis Seite 40 von 80!</t>
  </si>
  <si>
    <t>Übertrag aus Tischeinteilung 1.!</t>
  </si>
  <si>
    <t>5er-Liga</t>
  </si>
  <si>
    <t>Die hier eingetragegen KB sind nur Beispiele! Je nach Staffel und Spieltag andere eintragen!</t>
  </si>
  <si>
    <t>angepasste Tischeinteilung                             Formeln für 1. - 5. Spieltag identisch.</t>
  </si>
  <si>
    <t>Für Staffeln mit weniger als 13 Mannschaften nur bedingt zu nutzen (aber für alle gleich...)</t>
  </si>
  <si>
    <t>Zentral = 1 oder dezentral = 0    (Änderung der Tischnummer!)</t>
  </si>
  <si>
    <t>Daten nur in den "Tischeinteilungen" zu ändern!   Dort bitte auch zentral oder dezentral eingeben. (ändert die Tischnummern bei Bedarf!)</t>
  </si>
  <si>
    <t>3er - Tische !</t>
  </si>
  <si>
    <t>Liga</t>
  </si>
  <si>
    <r>
      <t xml:space="preserve">zu beziehen über die Geschäftsstelle des </t>
    </r>
    <r>
      <rPr>
        <b/>
        <sz val="20"/>
        <rFont val="Arial"/>
        <family val="2"/>
      </rPr>
      <t>DSkV</t>
    </r>
  </si>
  <si>
    <t>Achtung! Nur die benötigten Listen 2x drucken!             Wenn nur die 1. und 2. Serie benötigt werden: Seiten 1 bis 8, 17 bis 24, 33 bis 40, 49 bis 56 und 65 bis 72 (das ändert sich auch nicht, wenn man den 6. Spieltag vorzieht!)</t>
  </si>
  <si>
    <t>Achtung! Nur die benötigten Listen 2x drucken!             Wenn nur die 3. und 4. Serie benötigt werden: Seiten 11 bis 20, 31 bis 40, 51 bis 60 und 71 bis 80  (das ändert sich auch nicht, wenn man den 6. Spieltag vorzieht!)</t>
  </si>
  <si>
    <t>Format ist angepasst an die "DSkV-Wettspiellisten" mit Aufdruck "Kulturerbe"!</t>
  </si>
  <si>
    <r>
      <t xml:space="preserve">bei </t>
    </r>
    <r>
      <rPr>
        <b/>
        <sz val="18"/>
        <color rgb="FFFF0000"/>
        <rFont val="Arial"/>
        <family val="2"/>
      </rPr>
      <t>20</t>
    </r>
    <r>
      <rPr>
        <b/>
        <sz val="18"/>
        <rFont val="Arial"/>
        <family val="2"/>
      </rPr>
      <t xml:space="preserve"> Serien und 20 Mannschaften nach Möglichkeit die 1.+2. Serie vom 5. Spieltag als 17. +18.Serie und die 3.+4. Serie vom 6. Spieltag als 19.+20. Serie nehmen (gilt auch, wenn man den 6. vorzieht!)</t>
    </r>
  </si>
  <si>
    <r>
      <t xml:space="preserve">bei </t>
    </r>
    <r>
      <rPr>
        <b/>
        <sz val="18"/>
        <color rgb="FFFF0000"/>
        <rFont val="Arial"/>
        <family val="2"/>
      </rPr>
      <t>16</t>
    </r>
    <r>
      <rPr>
        <b/>
        <sz val="18"/>
        <rFont val="Arial"/>
        <family val="2"/>
      </rPr>
      <t xml:space="preserve"> Serien und 20 Mannschaften nach Möglichkeit die 1.+2. Serie vom 5. Spieltag als 13. +14.Serie und die 3.+4. Serie vom 6. Spieltag als 15.+16. Serie nehmen (gilt auch, wenn man den 6. vorzieht!)</t>
    </r>
  </si>
  <si>
    <r>
      <t xml:space="preserve">bei </t>
    </r>
    <r>
      <rPr>
        <b/>
        <sz val="18"/>
        <color rgb="FFFF0000"/>
        <rFont val="Arial"/>
        <family val="2"/>
      </rPr>
      <t>20</t>
    </r>
    <r>
      <rPr>
        <b/>
        <sz val="18"/>
        <rFont val="Arial"/>
        <family val="2"/>
      </rPr>
      <t xml:space="preserve"> Serien und 20 Mannschaften nach Möglichkeit die 1.+2. Serie vom 5. Spieltag als 17. +18.Serie und die 3.+4. Serie vom 6. als 19.+20. Serie nehmen (gilt auch, wenn man den 6. vorzieht!)</t>
    </r>
  </si>
  <si>
    <r>
      <t xml:space="preserve">bei </t>
    </r>
    <r>
      <rPr>
        <b/>
        <sz val="18"/>
        <color rgb="FFFF0000"/>
        <rFont val="Arial"/>
        <family val="2"/>
      </rPr>
      <t>16</t>
    </r>
    <r>
      <rPr>
        <b/>
        <sz val="18"/>
        <rFont val="Arial"/>
        <family val="2"/>
      </rPr>
      <t xml:space="preserve"> Serien und 20 Mannschaften nach Möglichkeit die 1.+2. Serie vom 5. Spieltag als 13. +14.Serie und die 3.+4. Serie vom 6. als 15.+16. Serie nehmen (gilt auch, wenn man den 6. vorzieht!)</t>
    </r>
  </si>
  <si>
    <t>Vorrangig die Einteilungen aus den "Liga-Tabellen" nutzen!</t>
  </si>
  <si>
    <t>https://lv04.dskv.de/dateien-fuer-den-spielbetrieb/</t>
  </si>
  <si>
    <t>Stand: 02. April 2021</t>
  </si>
  <si>
    <t>bitte hierhin eventuelle Anfragen:</t>
  </si>
  <si>
    <t>HansKnobbe@dskv.de oder Hknobbe@aol.com</t>
  </si>
  <si>
    <r>
      <t xml:space="preserve">Tischeinteilung für </t>
    </r>
    <r>
      <rPr>
        <b/>
        <sz val="24"/>
        <color rgb="FFFF0000"/>
        <rFont val="Arial"/>
        <family val="2"/>
      </rPr>
      <t>4</t>
    </r>
    <r>
      <rPr>
        <b/>
        <sz val="24"/>
        <rFont val="Arial"/>
        <family val="2"/>
      </rPr>
      <t xml:space="preserve"> Serien je Spieltag nach Kennbuchstaben für bis zu 20 Mannschaften und bis zu 6 Spieltagen!</t>
    </r>
  </si>
  <si>
    <t>Z</t>
  </si>
  <si>
    <t>Achtung! In Tischeinteilung aktuell eine bessere Verteilung!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</si>
</sst>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18"/>
      <name val="Wingdings 3"/>
      <family val="1"/>
      <charset val="2"/>
    </font>
    <font>
      <sz val="18"/>
      <color indexed="10"/>
      <name val="Wingdings 3"/>
      <family val="1"/>
      <charset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u/>
      <sz val="10"/>
      <color theme="10"/>
      <name val="Arial"/>
      <family val="2"/>
    </font>
    <font>
      <b/>
      <sz val="24"/>
      <color rgb="FFFF0000"/>
      <name val="Arial"/>
      <family val="2"/>
    </font>
    <font>
      <b/>
      <sz val="28"/>
      <color rgb="FFFF0000"/>
      <name val="Arial"/>
      <family val="2"/>
    </font>
    <font>
      <b/>
      <u/>
      <sz val="28"/>
      <color theme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Horizontal">
        <bgColor indexed="15"/>
      </patternFill>
    </fill>
    <fill>
      <patternFill patternType="solid">
        <fgColor indexed="31"/>
        <bgColor indexed="64"/>
      </patternFill>
    </fill>
    <fill>
      <patternFill patternType="lightHorizontal">
        <bgColor indexed="43"/>
      </patternFill>
    </fill>
    <fill>
      <patternFill patternType="lightHorizontal">
        <bgColor indexed="42"/>
      </patternFill>
    </fill>
    <fill>
      <patternFill patternType="lightHorizontal">
        <bgColor indexed="47"/>
      </patternFill>
    </fill>
    <fill>
      <patternFill patternType="solid">
        <fgColor indexed="41"/>
        <bgColor indexed="64"/>
      </patternFill>
    </fill>
    <fill>
      <patternFill patternType="lightHorizontal">
        <bgColor indexed="41"/>
      </patternFill>
    </fill>
    <fill>
      <patternFill patternType="solid">
        <fgColor indexed="65"/>
        <bgColor indexed="64"/>
      </patternFill>
    </fill>
    <fill>
      <patternFill patternType="lightHorizontal"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gray0625">
        <bgColor indexed="47"/>
      </patternFill>
    </fill>
    <fill>
      <patternFill patternType="gray0625">
        <bgColor indexed="15"/>
      </patternFill>
    </fill>
    <fill>
      <patternFill patternType="lightVertical">
        <bgColor indexed="26"/>
      </patternFill>
    </fill>
    <fill>
      <patternFill patternType="lightHorizontal"/>
    </fill>
    <fill>
      <patternFill patternType="lightVertical">
        <bgColor indexed="43"/>
      </patternFill>
    </fill>
    <fill>
      <patternFill patternType="lightVertical">
        <bgColor indexed="42"/>
      </patternFill>
    </fill>
    <fill>
      <patternFill patternType="lightVertical">
        <bgColor indexed="47"/>
      </patternFill>
    </fill>
    <fill>
      <patternFill patternType="lightVertical">
        <bgColor indexed="15"/>
      </patternFill>
    </fill>
    <fill>
      <patternFill patternType="lightVertical">
        <bgColor indexed="31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gray0625">
        <bgColor indexed="45"/>
      </patternFill>
    </fill>
    <fill>
      <patternFill patternType="lightVertical">
        <bgColor indexed="45"/>
      </patternFill>
    </fill>
    <fill>
      <patternFill patternType="lightHorizontal">
        <bgColor indexed="45"/>
      </patternFill>
    </fill>
    <fill>
      <patternFill patternType="gray0625">
        <bgColor indexed="41"/>
      </patternFill>
    </fill>
    <fill>
      <patternFill patternType="gray0625">
        <bgColor indexed="31"/>
      </patternFill>
    </fill>
    <fill>
      <patternFill patternType="solid">
        <fgColor indexed="46"/>
        <bgColor indexed="64"/>
      </patternFill>
    </fill>
    <fill>
      <patternFill patternType="gray0625">
        <bgColor indexed="46"/>
      </patternFill>
    </fill>
    <fill>
      <patternFill patternType="lightVertical">
        <bgColor indexed="46"/>
      </patternFill>
    </fill>
    <fill>
      <patternFill patternType="lightHorizontal">
        <bgColor indexed="46"/>
      </patternFill>
    </fill>
    <fill>
      <patternFill patternType="lightVertical"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4" fillId="0" borderId="0"/>
  </cellStyleXfs>
  <cellXfs count="974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shrinkToFit="1"/>
      <protection hidden="1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right"/>
      <protection hidden="1"/>
    </xf>
    <xf numFmtId="0" fontId="0" fillId="3" borderId="12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7" fillId="3" borderId="16" xfId="0" applyFont="1" applyFill="1" applyBorder="1" applyAlignment="1" applyProtection="1">
      <alignment horizontal="center"/>
      <protection hidden="1"/>
    </xf>
    <xf numFmtId="0" fontId="17" fillId="3" borderId="16" xfId="0" applyFont="1" applyFill="1" applyBorder="1" applyProtection="1">
      <protection hidden="1"/>
    </xf>
    <xf numFmtId="0" fontId="17" fillId="0" borderId="0" xfId="0" applyFont="1" applyProtection="1">
      <protection hidden="1"/>
    </xf>
    <xf numFmtId="0" fontId="17" fillId="4" borderId="17" xfId="0" applyFont="1" applyFill="1" applyBorder="1" applyAlignment="1" applyProtection="1">
      <alignment horizontal="center"/>
      <protection hidden="1"/>
    </xf>
    <xf numFmtId="0" fontId="17" fillId="3" borderId="18" xfId="0" applyFont="1" applyFill="1" applyBorder="1" applyAlignment="1" applyProtection="1">
      <alignment horizontal="center"/>
      <protection hidden="1"/>
    </xf>
    <xf numFmtId="0" fontId="17" fillId="3" borderId="19" xfId="0" applyFont="1" applyFill="1" applyBorder="1" applyAlignment="1" applyProtection="1">
      <alignment horizontal="center"/>
      <protection hidden="1"/>
    </xf>
    <xf numFmtId="0" fontId="17" fillId="4" borderId="18" xfId="0" applyFont="1" applyFill="1" applyBorder="1" applyAlignment="1" applyProtection="1">
      <alignment horizontal="center"/>
      <protection hidden="1"/>
    </xf>
    <xf numFmtId="0" fontId="17" fillId="5" borderId="19" xfId="0" applyFont="1" applyFill="1" applyBorder="1" applyAlignment="1" applyProtection="1">
      <alignment horizontal="center"/>
      <protection hidden="1"/>
    </xf>
    <xf numFmtId="0" fontId="17" fillId="6" borderId="19" xfId="0" applyFont="1" applyFill="1" applyBorder="1" applyAlignment="1" applyProtection="1">
      <alignment horizontal="center"/>
      <protection hidden="1"/>
    </xf>
    <xf numFmtId="0" fontId="17" fillId="7" borderId="19" xfId="0" applyFont="1" applyFill="1" applyBorder="1" applyAlignment="1" applyProtection="1">
      <alignment horizontal="center"/>
      <protection hidden="1"/>
    </xf>
    <xf numFmtId="0" fontId="17" fillId="8" borderId="17" xfId="0" applyFont="1" applyFill="1" applyBorder="1" applyAlignment="1" applyProtection="1">
      <alignment horizontal="center"/>
      <protection hidden="1"/>
    </xf>
    <xf numFmtId="0" fontId="17" fillId="4" borderId="20" xfId="0" applyFont="1" applyFill="1" applyBorder="1" applyAlignment="1" applyProtection="1">
      <alignment horizontal="center"/>
      <protection hidden="1"/>
    </xf>
    <xf numFmtId="0" fontId="17" fillId="3" borderId="7" xfId="0" applyFont="1" applyFill="1" applyBorder="1" applyAlignment="1" applyProtection="1">
      <alignment horizontal="center"/>
      <protection hidden="1"/>
    </xf>
    <xf numFmtId="0" fontId="17" fillId="3" borderId="9" xfId="0" applyFont="1" applyFill="1" applyBorder="1" applyAlignment="1" applyProtection="1">
      <alignment horizontal="center"/>
      <protection hidden="1"/>
    </xf>
    <xf numFmtId="0" fontId="17" fillId="5" borderId="7" xfId="0" applyFont="1" applyFill="1" applyBorder="1" applyAlignment="1" applyProtection="1">
      <alignment horizontal="center"/>
      <protection hidden="1"/>
    </xf>
    <xf numFmtId="0" fontId="17" fillId="4" borderId="9" xfId="0" applyFont="1" applyFill="1" applyBorder="1" applyAlignment="1" applyProtection="1">
      <alignment horizontal="center"/>
      <protection hidden="1"/>
    </xf>
    <xf numFmtId="0" fontId="17" fillId="6" borderId="7" xfId="0" applyFont="1" applyFill="1" applyBorder="1" applyAlignment="1" applyProtection="1">
      <alignment horizontal="center"/>
      <protection hidden="1"/>
    </xf>
    <xf numFmtId="0" fontId="17" fillId="2" borderId="7" xfId="0" applyFont="1" applyFill="1" applyBorder="1" applyAlignment="1" applyProtection="1">
      <alignment horizontal="center"/>
      <protection hidden="1"/>
    </xf>
    <xf numFmtId="0" fontId="17" fillId="9" borderId="9" xfId="0" applyFont="1" applyFill="1" applyBorder="1" applyAlignment="1" applyProtection="1">
      <alignment horizontal="center"/>
      <protection hidden="1"/>
    </xf>
    <xf numFmtId="0" fontId="17" fillId="8" borderId="21" xfId="0" applyFont="1" applyFill="1" applyBorder="1" applyAlignment="1" applyProtection="1">
      <alignment horizontal="center"/>
      <protection hidden="1"/>
    </xf>
    <xf numFmtId="0" fontId="1" fillId="9" borderId="16" xfId="0" applyFont="1" applyFill="1" applyBorder="1" applyAlignment="1" applyProtection="1">
      <alignment horizontal="center"/>
      <protection hidden="1"/>
    </xf>
    <xf numFmtId="0" fontId="17" fillId="5" borderId="17" xfId="0" applyFont="1" applyFill="1" applyBorder="1" applyAlignment="1" applyProtection="1">
      <alignment horizontal="center"/>
      <protection hidden="1"/>
    </xf>
    <xf numFmtId="0" fontId="17" fillId="6" borderId="18" xfId="0" applyFont="1" applyFill="1" applyBorder="1" applyAlignment="1" applyProtection="1">
      <alignment horizontal="center"/>
      <protection hidden="1"/>
    </xf>
    <xf numFmtId="0" fontId="17" fillId="5" borderId="18" xfId="0" applyFont="1" applyFill="1" applyBorder="1" applyAlignment="1" applyProtection="1">
      <alignment horizontal="center"/>
      <protection hidden="1"/>
    </xf>
    <xf numFmtId="0" fontId="17" fillId="5" borderId="20" xfId="0" applyFont="1" applyFill="1" applyBorder="1" applyAlignment="1" applyProtection="1">
      <alignment horizontal="center"/>
      <protection hidden="1"/>
    </xf>
    <xf numFmtId="0" fontId="17" fillId="6" borderId="9" xfId="0" applyFont="1" applyFill="1" applyBorder="1" applyAlignment="1" applyProtection="1">
      <alignment horizontal="center"/>
      <protection hidden="1"/>
    </xf>
    <xf numFmtId="0" fontId="17" fillId="10" borderId="9" xfId="0" applyFont="1" applyFill="1" applyBorder="1" applyAlignment="1" applyProtection="1">
      <alignment horizontal="center"/>
      <protection hidden="1"/>
    </xf>
    <xf numFmtId="0" fontId="17" fillId="8" borderId="20" xfId="0" applyFont="1" applyFill="1" applyBorder="1" applyAlignment="1" applyProtection="1">
      <alignment horizontal="center"/>
      <protection hidden="1"/>
    </xf>
    <xf numFmtId="0" fontId="1" fillId="10" borderId="16" xfId="0" applyFont="1" applyFill="1" applyBorder="1" applyAlignment="1" applyProtection="1">
      <alignment horizontal="center"/>
      <protection hidden="1"/>
    </xf>
    <xf numFmtId="0" fontId="17" fillId="6" borderId="17" xfId="0" applyFont="1" applyFill="1" applyBorder="1" applyAlignment="1" applyProtection="1">
      <alignment horizontal="center"/>
      <protection hidden="1"/>
    </xf>
    <xf numFmtId="0" fontId="17" fillId="11" borderId="19" xfId="0" applyFont="1" applyFill="1" applyBorder="1" applyAlignment="1" applyProtection="1">
      <alignment horizontal="center"/>
      <protection hidden="1"/>
    </xf>
    <xf numFmtId="0" fontId="17" fillId="12" borderId="17" xfId="0" applyFont="1" applyFill="1" applyBorder="1" applyAlignment="1" applyProtection="1">
      <alignment horizontal="center"/>
      <protection hidden="1"/>
    </xf>
    <xf numFmtId="0" fontId="1" fillId="11" borderId="16" xfId="0" applyFont="1" applyFill="1" applyBorder="1" applyAlignment="1" applyProtection="1">
      <alignment horizontal="center"/>
      <protection hidden="1"/>
    </xf>
    <xf numFmtId="0" fontId="17" fillId="6" borderId="20" xfId="0" applyFont="1" applyFill="1" applyBorder="1" applyAlignment="1" applyProtection="1">
      <alignment horizontal="center"/>
      <protection hidden="1"/>
    </xf>
    <xf numFmtId="0" fontId="17" fillId="7" borderId="9" xfId="0" applyFont="1" applyFill="1" applyBorder="1" applyAlignment="1" applyProtection="1">
      <alignment horizontal="center"/>
      <protection hidden="1"/>
    </xf>
    <xf numFmtId="0" fontId="17" fillId="12" borderId="21" xfId="0" applyFont="1" applyFill="1" applyBorder="1" applyAlignment="1" applyProtection="1">
      <alignment horizontal="center"/>
      <protection hidden="1"/>
    </xf>
    <xf numFmtId="0" fontId="17" fillId="2" borderId="17" xfId="0" applyFont="1" applyFill="1" applyBorder="1" applyAlignment="1" applyProtection="1">
      <alignment horizontal="center"/>
      <protection hidden="1"/>
    </xf>
    <xf numFmtId="0" fontId="17" fillId="2" borderId="19" xfId="0" applyFont="1" applyFill="1" applyBorder="1" applyAlignment="1" applyProtection="1">
      <alignment horizontal="center"/>
      <protection hidden="1"/>
    </xf>
    <xf numFmtId="0" fontId="17" fillId="7" borderId="20" xfId="0" applyFont="1" applyFill="1" applyBorder="1" applyAlignment="1" applyProtection="1">
      <alignment horizontal="center"/>
      <protection hidden="1"/>
    </xf>
    <xf numFmtId="0" fontId="17" fillId="7" borderId="7" xfId="0" applyFont="1" applyFill="1" applyBorder="1" applyAlignment="1" applyProtection="1">
      <alignment horizontal="center"/>
      <protection hidden="1"/>
    </xf>
    <xf numFmtId="0" fontId="17" fillId="5" borderId="9" xfId="0" applyFont="1" applyFill="1" applyBorder="1" applyAlignment="1" applyProtection="1">
      <alignment horizontal="center"/>
      <protection hidden="1"/>
    </xf>
    <xf numFmtId="0" fontId="17" fillId="13" borderId="20" xfId="0" applyFont="1" applyFill="1" applyBorder="1" applyAlignment="1" applyProtection="1">
      <alignment horizontal="center"/>
      <protection hidden="1"/>
    </xf>
    <xf numFmtId="0" fontId="1" fillId="7" borderId="16" xfId="0" applyFont="1" applyFill="1" applyBorder="1" applyAlignment="1" applyProtection="1">
      <alignment horizontal="center"/>
      <protection hidden="1"/>
    </xf>
    <xf numFmtId="0" fontId="17" fillId="8" borderId="22" xfId="0" applyFont="1" applyFill="1" applyBorder="1" applyAlignment="1" applyProtection="1">
      <alignment horizontal="center"/>
      <protection hidden="1"/>
    </xf>
    <xf numFmtId="0" fontId="17" fillId="8" borderId="23" xfId="0" applyFont="1" applyFill="1" applyBorder="1" applyAlignment="1" applyProtection="1">
      <alignment horizontal="center"/>
      <protection hidden="1"/>
    </xf>
    <xf numFmtId="0" fontId="17" fillId="8" borderId="24" xfId="0" applyFont="1" applyFill="1" applyBorder="1" applyAlignment="1" applyProtection="1">
      <alignment horizontal="center"/>
      <protection hidden="1"/>
    </xf>
    <xf numFmtId="0" fontId="17" fillId="12" borderId="22" xfId="0" applyFont="1" applyFill="1" applyBorder="1" applyAlignment="1" applyProtection="1">
      <alignment horizontal="center"/>
      <protection hidden="1"/>
    </xf>
    <xf numFmtId="0" fontId="17" fillId="12" borderId="23" xfId="0" applyFont="1" applyFill="1" applyBorder="1" applyAlignment="1" applyProtection="1">
      <alignment horizontal="center"/>
      <protection hidden="1"/>
    </xf>
    <xf numFmtId="0" fontId="17" fillId="13" borderId="24" xfId="0" applyFont="1" applyFill="1" applyBorder="1" applyAlignment="1" applyProtection="1">
      <alignment horizontal="center"/>
      <protection hidden="1"/>
    </xf>
    <xf numFmtId="0" fontId="1" fillId="14" borderId="16" xfId="0" applyFont="1" applyFill="1" applyBorder="1" applyAlignment="1" applyProtection="1">
      <alignment horizontal="center"/>
      <protection hidden="1"/>
    </xf>
    <xf numFmtId="0" fontId="17" fillId="7" borderId="25" xfId="0" applyFont="1" applyFill="1" applyBorder="1" applyAlignment="1" applyProtection="1">
      <alignment horizontal="center"/>
      <protection hidden="1"/>
    </xf>
    <xf numFmtId="0" fontId="17" fillId="0" borderId="26" xfId="0" applyFont="1" applyBorder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3" borderId="27" xfId="0" applyFont="1" applyFill="1" applyBorder="1" applyAlignment="1" applyProtection="1">
      <alignment horizontal="center"/>
      <protection hidden="1"/>
    </xf>
    <xf numFmtId="0" fontId="17" fillId="3" borderId="28" xfId="0" applyFont="1" applyFill="1" applyBorder="1" applyAlignment="1" applyProtection="1">
      <alignment horizontal="center"/>
      <protection hidden="1"/>
    </xf>
    <xf numFmtId="0" fontId="17" fillId="3" borderId="29" xfId="0" applyFont="1" applyFill="1" applyBorder="1" applyAlignment="1" applyProtection="1">
      <alignment horizontal="center"/>
      <protection hidden="1"/>
    </xf>
    <xf numFmtId="0" fontId="17" fillId="3" borderId="11" xfId="0" applyFont="1" applyFill="1" applyBorder="1" applyAlignment="1" applyProtection="1">
      <alignment horizontal="center"/>
      <protection hidden="1"/>
    </xf>
    <xf numFmtId="0" fontId="17" fillId="3" borderId="12" xfId="0" applyFont="1" applyFill="1" applyBorder="1" applyAlignment="1" applyProtection="1">
      <alignment horizontal="center"/>
      <protection hidden="1"/>
    </xf>
    <xf numFmtId="0" fontId="17" fillId="3" borderId="13" xfId="0" applyFont="1" applyFill="1" applyBorder="1" applyAlignment="1" applyProtection="1">
      <alignment horizontal="center"/>
      <protection hidden="1"/>
    </xf>
    <xf numFmtId="0" fontId="17" fillId="4" borderId="30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17" fillId="5" borderId="1" xfId="0" applyFont="1" applyFill="1" applyBorder="1" applyAlignment="1" applyProtection="1">
      <alignment horizontal="center"/>
      <protection hidden="1"/>
    </xf>
    <xf numFmtId="0" fontId="17" fillId="5" borderId="2" xfId="0" applyFont="1" applyFill="1" applyBorder="1" applyAlignment="1" applyProtection="1">
      <alignment horizontal="center"/>
      <protection hidden="1"/>
    </xf>
    <xf numFmtId="0" fontId="17" fillId="5" borderId="3" xfId="0" applyFont="1" applyFill="1" applyBorder="1" applyAlignment="1" applyProtection="1">
      <alignment horizontal="center"/>
      <protection hidden="1"/>
    </xf>
    <xf numFmtId="0" fontId="17" fillId="3" borderId="26" xfId="0" applyFont="1" applyFill="1" applyBorder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17" fillId="3" borderId="32" xfId="0" applyFont="1" applyFill="1" applyBorder="1" applyAlignment="1" applyProtection="1">
      <alignment horizontal="center"/>
      <protection hidden="1"/>
    </xf>
    <xf numFmtId="0" fontId="17" fillId="4" borderId="1" xfId="0" applyFont="1" applyFill="1" applyBorder="1" applyAlignment="1" applyProtection="1">
      <alignment horizontal="center"/>
      <protection hidden="1"/>
    </xf>
    <xf numFmtId="0" fontId="17" fillId="4" borderId="2" xfId="0" applyFont="1" applyFill="1" applyBorder="1" applyAlignment="1" applyProtection="1">
      <alignment horizontal="center"/>
      <protection hidden="1"/>
    </xf>
    <xf numFmtId="0" fontId="17" fillId="9" borderId="3" xfId="0" applyFont="1" applyFill="1" applyBorder="1" applyAlignment="1" applyProtection="1">
      <alignment horizontal="center"/>
      <protection hidden="1"/>
    </xf>
    <xf numFmtId="0" fontId="17" fillId="5" borderId="8" xfId="0" applyFont="1" applyFill="1" applyBorder="1" applyAlignment="1" applyProtection="1">
      <alignment horizontal="center"/>
      <protection hidden="1"/>
    </xf>
    <xf numFmtId="0" fontId="17" fillId="4" borderId="3" xfId="0" applyFont="1" applyFill="1" applyBorder="1" applyAlignment="1" applyProtection="1">
      <alignment horizontal="center"/>
      <protection hidden="1"/>
    </xf>
    <xf numFmtId="0" fontId="17" fillId="4" borderId="7" xfId="0" applyFont="1" applyFill="1" applyBorder="1" applyAlignment="1" applyProtection="1">
      <alignment horizontal="center"/>
      <protection hidden="1"/>
    </xf>
    <xf numFmtId="0" fontId="17" fillId="4" borderId="8" xfId="0" applyFont="1" applyFill="1" applyBorder="1" applyAlignment="1" applyProtection="1">
      <alignment horizontal="center"/>
      <protection hidden="1"/>
    </xf>
    <xf numFmtId="0" fontId="17" fillId="6" borderId="1" xfId="0" applyFont="1" applyFill="1" applyBorder="1" applyAlignment="1" applyProtection="1">
      <alignment horizontal="center"/>
      <protection hidden="1"/>
    </xf>
    <xf numFmtId="0" fontId="17" fillId="6" borderId="2" xfId="0" applyFont="1" applyFill="1" applyBorder="1" applyAlignment="1" applyProtection="1">
      <alignment horizontal="center"/>
      <protection hidden="1"/>
    </xf>
    <xf numFmtId="0" fontId="17" fillId="11" borderId="3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17" fillId="2" borderId="2" xfId="0" applyFont="1" applyFill="1" applyBorder="1" applyAlignment="1" applyProtection="1">
      <alignment horizontal="center"/>
      <protection hidden="1"/>
    </xf>
    <xf numFmtId="0" fontId="17" fillId="2" borderId="3" xfId="0" applyFont="1" applyFill="1" applyBorder="1" applyAlignment="1" applyProtection="1">
      <alignment horizontal="center"/>
      <protection hidden="1"/>
    </xf>
    <xf numFmtId="0" fontId="17" fillId="6" borderId="8" xfId="0" applyFont="1" applyFill="1" applyBorder="1" applyAlignment="1" applyProtection="1">
      <alignment horizontal="center"/>
      <protection hidden="1"/>
    </xf>
    <xf numFmtId="0" fontId="17" fillId="7" borderId="1" xfId="0" applyFont="1" applyFill="1" applyBorder="1" applyAlignment="1" applyProtection="1">
      <alignment horizontal="center"/>
      <protection hidden="1"/>
    </xf>
    <xf numFmtId="0" fontId="17" fillId="6" borderId="3" xfId="0" applyFont="1" applyFill="1" applyBorder="1" applyAlignment="1" applyProtection="1">
      <alignment horizontal="center"/>
      <protection hidden="1"/>
    </xf>
    <xf numFmtId="0" fontId="17" fillId="2" borderId="8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17" fillId="8" borderId="1" xfId="0" applyFont="1" applyFill="1" applyBorder="1" applyAlignment="1" applyProtection="1">
      <alignment horizontal="center"/>
      <protection hidden="1"/>
    </xf>
    <xf numFmtId="0" fontId="17" fillId="8" borderId="2" xfId="0" applyFont="1" applyFill="1" applyBorder="1" applyAlignment="1" applyProtection="1">
      <alignment horizontal="center"/>
      <protection hidden="1"/>
    </xf>
    <xf numFmtId="0" fontId="17" fillId="8" borderId="3" xfId="0" applyFont="1" applyFill="1" applyBorder="1" applyAlignment="1" applyProtection="1">
      <alignment horizontal="center"/>
      <protection hidden="1"/>
    </xf>
    <xf numFmtId="0" fontId="17" fillId="15" borderId="3" xfId="0" applyFont="1" applyFill="1" applyBorder="1" applyAlignment="1" applyProtection="1">
      <alignment horizontal="center"/>
      <protection hidden="1"/>
    </xf>
    <xf numFmtId="0" fontId="17" fillId="8" borderId="7" xfId="0" applyFont="1" applyFill="1" applyBorder="1" applyAlignment="1" applyProtection="1">
      <alignment horizontal="center"/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7" fillId="8" borderId="9" xfId="0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7" fillId="3" borderId="33" xfId="0" applyFont="1" applyFill="1" applyBorder="1" applyAlignment="1" applyProtection="1">
      <alignment horizontal="center"/>
      <protection hidden="1"/>
    </xf>
    <xf numFmtId="0" fontId="17" fillId="3" borderId="34" xfId="0" applyFont="1" applyFill="1" applyBorder="1" applyAlignment="1" applyProtection="1">
      <alignment horizontal="center"/>
      <protection hidden="1"/>
    </xf>
    <xf numFmtId="0" fontId="17" fillId="8" borderId="11" xfId="0" applyFont="1" applyFill="1" applyBorder="1" applyAlignment="1" applyProtection="1">
      <alignment horizontal="center"/>
      <protection hidden="1"/>
    </xf>
    <xf numFmtId="0" fontId="17" fillId="4" borderId="16" xfId="0" applyFont="1" applyFill="1" applyBorder="1" applyAlignment="1" applyProtection="1">
      <alignment horizontal="center"/>
      <protection hidden="1"/>
    </xf>
    <xf numFmtId="0" fontId="17" fillId="4" borderId="21" xfId="0" applyFont="1" applyFill="1" applyBorder="1" applyAlignment="1" applyProtection="1">
      <alignment horizontal="center"/>
      <protection hidden="1"/>
    </xf>
    <xf numFmtId="0" fontId="17" fillId="3" borderId="1" xfId="0" applyFont="1" applyFill="1" applyBorder="1" applyAlignment="1" applyProtection="1">
      <alignment horizontal="center"/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 applyProtection="1">
      <alignment horizontal="center"/>
      <protection hidden="1"/>
    </xf>
    <xf numFmtId="0" fontId="17" fillId="3" borderId="8" xfId="0" applyFont="1" applyFill="1" applyBorder="1" applyAlignment="1" applyProtection="1">
      <alignment horizontal="center"/>
      <protection hidden="1"/>
    </xf>
    <xf numFmtId="0" fontId="17" fillId="5" borderId="34" xfId="0" applyFont="1" applyFill="1" applyBorder="1" applyAlignment="1" applyProtection="1">
      <alignment horizontal="center"/>
      <protection hidden="1"/>
    </xf>
    <xf numFmtId="0" fontId="17" fillId="2" borderId="34" xfId="0" applyFont="1" applyFill="1" applyBorder="1" applyAlignment="1" applyProtection="1">
      <alignment horizontal="center"/>
      <protection hidden="1"/>
    </xf>
    <xf numFmtId="0" fontId="17" fillId="16" borderId="17" xfId="0" applyFont="1" applyFill="1" applyBorder="1" applyAlignment="1" applyProtection="1">
      <alignment horizontal="center"/>
      <protection hidden="1"/>
    </xf>
    <xf numFmtId="0" fontId="17" fillId="5" borderId="21" xfId="0" applyFont="1" applyFill="1" applyBorder="1" applyAlignment="1" applyProtection="1">
      <alignment horizontal="center"/>
      <protection hidden="1"/>
    </xf>
    <xf numFmtId="0" fontId="17" fillId="16" borderId="21" xfId="0" applyFont="1" applyFill="1" applyBorder="1" applyAlignment="1" applyProtection="1">
      <alignment horizontal="center"/>
      <protection hidden="1"/>
    </xf>
    <xf numFmtId="0" fontId="17" fillId="5" borderId="16" xfId="0" applyFont="1" applyFill="1" applyBorder="1" applyAlignment="1" applyProtection="1">
      <alignment horizontal="center"/>
      <protection hidden="1"/>
    </xf>
    <xf numFmtId="0" fontId="17" fillId="16" borderId="20" xfId="0" applyFont="1" applyFill="1" applyBorder="1" applyAlignment="1" applyProtection="1">
      <alignment horizontal="center"/>
      <protection hidden="1"/>
    </xf>
    <xf numFmtId="0" fontId="17" fillId="17" borderId="11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alignment horizontal="center"/>
      <protection hidden="1"/>
    </xf>
    <xf numFmtId="0" fontId="17" fillId="17" borderId="21" xfId="0" applyFont="1" applyFill="1" applyBorder="1" applyAlignment="1" applyProtection="1">
      <alignment horizontal="center"/>
      <protection hidden="1"/>
    </xf>
    <xf numFmtId="0" fontId="17" fillId="2" borderId="20" xfId="0" applyFont="1" applyFill="1" applyBorder="1" applyAlignment="1" applyProtection="1">
      <alignment horizontal="center"/>
      <protection hidden="1"/>
    </xf>
    <xf numFmtId="0" fontId="17" fillId="17" borderId="20" xfId="0" applyFont="1" applyFill="1" applyBorder="1" applyAlignment="1" applyProtection="1">
      <alignment horizontal="center"/>
      <protection hidden="1"/>
    </xf>
    <xf numFmtId="0" fontId="17" fillId="2" borderId="16" xfId="0" applyFont="1" applyFill="1" applyBorder="1" applyAlignment="1" applyProtection="1">
      <alignment horizontal="center"/>
      <protection hidden="1"/>
    </xf>
    <xf numFmtId="0" fontId="17" fillId="8" borderId="35" xfId="0" applyFont="1" applyFill="1" applyBorder="1" applyAlignment="1" applyProtection="1">
      <alignment horizontal="center"/>
      <protection hidden="1"/>
    </xf>
    <xf numFmtId="0" fontId="17" fillId="16" borderId="22" xfId="0" applyFont="1" applyFill="1" applyBorder="1" applyAlignment="1" applyProtection="1">
      <alignment horizontal="center"/>
      <protection hidden="1"/>
    </xf>
    <xf numFmtId="0" fontId="17" fillId="16" borderId="23" xfId="0" applyFont="1" applyFill="1" applyBorder="1" applyAlignment="1" applyProtection="1">
      <alignment horizontal="center"/>
      <protection hidden="1"/>
    </xf>
    <xf numFmtId="0" fontId="17" fillId="16" borderId="24" xfId="0" applyFont="1" applyFill="1" applyBorder="1" applyAlignment="1" applyProtection="1">
      <alignment horizontal="center"/>
      <protection hidden="1"/>
    </xf>
    <xf numFmtId="0" fontId="17" fillId="17" borderId="36" xfId="0" applyFont="1" applyFill="1" applyBorder="1" applyAlignment="1" applyProtection="1">
      <alignment horizontal="center"/>
      <protection hidden="1"/>
    </xf>
    <xf numFmtId="0" fontId="17" fillId="17" borderId="23" xfId="0" applyFont="1" applyFill="1" applyBorder="1" applyAlignment="1" applyProtection="1">
      <alignment horizontal="center"/>
      <protection hidden="1"/>
    </xf>
    <xf numFmtId="0" fontId="17" fillId="17" borderId="24" xfId="0" applyFont="1" applyFill="1" applyBorder="1" applyAlignment="1" applyProtection="1">
      <alignment horizontal="center"/>
      <protection hidden="1"/>
    </xf>
    <xf numFmtId="0" fontId="17" fillId="3" borderId="37" xfId="0" applyFont="1" applyFill="1" applyBorder="1" applyAlignment="1" applyProtection="1">
      <alignment horizontal="center"/>
      <protection hidden="1"/>
    </xf>
    <xf numFmtId="0" fontId="17" fillId="3" borderId="25" xfId="0" applyFont="1" applyFill="1" applyBorder="1" applyAlignment="1" applyProtection="1">
      <alignment horizontal="center"/>
      <protection hidden="1"/>
    </xf>
    <xf numFmtId="0" fontId="17" fillId="9" borderId="38" xfId="0" applyFont="1" applyFill="1" applyBorder="1" applyAlignment="1" applyProtection="1">
      <alignment horizontal="center"/>
      <protection hidden="1"/>
    </xf>
    <xf numFmtId="0" fontId="17" fillId="10" borderId="3" xfId="0" applyFont="1" applyFill="1" applyBorder="1" applyAlignment="1" applyProtection="1">
      <alignment horizontal="center"/>
      <protection hidden="1"/>
    </xf>
    <xf numFmtId="0" fontId="17" fillId="6" borderId="1" xfId="0" applyFont="1" applyFill="1" applyBorder="1" applyAlignment="1" applyProtection="1">
      <alignment horizontal="left"/>
      <protection hidden="1"/>
    </xf>
    <xf numFmtId="0" fontId="17" fillId="7" borderId="3" xfId="0" applyFont="1" applyFill="1" applyBorder="1" applyAlignment="1" applyProtection="1">
      <alignment horizontal="center"/>
      <protection hidden="1"/>
    </xf>
    <xf numFmtId="0" fontId="17" fillId="3" borderId="4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7" fillId="3" borderId="6" xfId="0" applyFont="1" applyFill="1" applyBorder="1" applyAlignment="1" applyProtection="1">
      <alignment horizontal="center"/>
      <protection hidden="1"/>
    </xf>
    <xf numFmtId="0" fontId="17" fillId="6" borderId="7" xfId="0" applyFont="1" applyFill="1" applyBorder="1" applyAlignment="1" applyProtection="1">
      <alignment horizontal="left"/>
      <protection hidden="1"/>
    </xf>
    <xf numFmtId="0" fontId="17" fillId="11" borderId="9" xfId="0" applyFont="1" applyFill="1" applyBorder="1" applyAlignment="1" applyProtection="1">
      <alignment horizontal="center"/>
      <protection hidden="1"/>
    </xf>
    <xf numFmtId="0" fontId="17" fillId="15" borderId="9" xfId="0" applyFont="1" applyFill="1" applyBorder="1" applyAlignment="1" applyProtection="1">
      <alignment horizontal="center"/>
      <protection hidden="1"/>
    </xf>
    <xf numFmtId="0" fontId="17" fillId="6" borderId="34" xfId="0" applyFont="1" applyFill="1" applyBorder="1" applyAlignment="1" applyProtection="1">
      <alignment horizontal="center"/>
      <protection hidden="1"/>
    </xf>
    <xf numFmtId="0" fontId="17" fillId="18" borderId="16" xfId="0" applyFont="1" applyFill="1" applyBorder="1" applyAlignment="1" applyProtection="1">
      <alignment horizontal="center"/>
      <protection hidden="1"/>
    </xf>
    <xf numFmtId="0" fontId="17" fillId="9" borderId="20" xfId="0" applyFont="1" applyFill="1" applyBorder="1" applyAlignment="1" applyProtection="1">
      <alignment horizontal="center"/>
      <protection hidden="1"/>
    </xf>
    <xf numFmtId="0" fontId="17" fillId="10" borderId="19" xfId="0" applyFont="1" applyFill="1" applyBorder="1" applyAlignment="1" applyProtection="1">
      <alignment horizontal="center"/>
      <protection hidden="1"/>
    </xf>
    <xf numFmtId="0" fontId="17" fillId="19" borderId="16" xfId="0" applyFont="1" applyFill="1" applyBorder="1" applyAlignment="1" applyProtection="1">
      <alignment horizontal="center"/>
      <protection hidden="1"/>
    </xf>
    <xf numFmtId="0" fontId="13" fillId="3" borderId="34" xfId="0" applyFont="1" applyFill="1" applyBorder="1" applyAlignment="1" applyProtection="1">
      <alignment horizontal="center"/>
      <protection hidden="1"/>
    </xf>
    <xf numFmtId="0" fontId="17" fillId="6" borderId="21" xfId="0" applyFont="1" applyFill="1" applyBorder="1" applyAlignment="1" applyProtection="1">
      <alignment horizontal="center"/>
      <protection hidden="1"/>
    </xf>
    <xf numFmtId="0" fontId="17" fillId="20" borderId="16" xfId="0" applyFont="1" applyFill="1" applyBorder="1" applyAlignment="1" applyProtection="1">
      <alignment horizontal="center"/>
      <protection hidden="1"/>
    </xf>
    <xf numFmtId="0" fontId="17" fillId="17" borderId="17" xfId="0" applyFont="1" applyFill="1" applyBorder="1" applyAlignment="1" applyProtection="1">
      <alignment horizontal="center"/>
      <protection hidden="1"/>
    </xf>
    <xf numFmtId="0" fontId="17" fillId="21" borderId="16" xfId="0" applyFont="1" applyFill="1" applyBorder="1" applyAlignment="1" applyProtection="1">
      <alignment horizontal="center"/>
      <protection hidden="1"/>
    </xf>
    <xf numFmtId="0" fontId="17" fillId="7" borderId="8" xfId="0" applyFont="1" applyFill="1" applyBorder="1" applyAlignment="1" applyProtection="1">
      <alignment horizontal="center"/>
      <protection hidden="1"/>
    </xf>
    <xf numFmtId="0" fontId="17" fillId="22" borderId="22" xfId="0" applyFont="1" applyFill="1" applyBorder="1" applyAlignment="1" applyProtection="1">
      <alignment horizontal="center"/>
      <protection hidden="1"/>
    </xf>
    <xf numFmtId="0" fontId="1" fillId="23" borderId="10" xfId="0" applyFont="1" applyFill="1" applyBorder="1" applyAlignment="1" applyProtection="1">
      <alignment horizontal="center"/>
      <protection hidden="1"/>
    </xf>
    <xf numFmtId="0" fontId="17" fillId="7" borderId="23" xfId="0" applyFont="1" applyFill="1" applyBorder="1" applyAlignment="1" applyProtection="1">
      <alignment horizontal="center"/>
      <protection hidden="1"/>
    </xf>
    <xf numFmtId="0" fontId="17" fillId="7" borderId="24" xfId="0" applyFont="1" applyFill="1" applyBorder="1" applyAlignment="1" applyProtection="1">
      <alignment horizontal="center"/>
      <protection hidden="1"/>
    </xf>
    <xf numFmtId="0" fontId="17" fillId="24" borderId="23" xfId="0" applyFont="1" applyFill="1" applyBorder="1" applyAlignment="1" applyProtection="1">
      <alignment horizontal="center"/>
      <protection hidden="1"/>
    </xf>
    <xf numFmtId="0" fontId="17" fillId="3" borderId="23" xfId="0" applyFont="1" applyFill="1" applyBorder="1" applyAlignment="1" applyProtection="1">
      <alignment horizontal="center"/>
      <protection hidden="1"/>
    </xf>
    <xf numFmtId="0" fontId="17" fillId="25" borderId="23" xfId="0" applyFont="1" applyFill="1" applyBorder="1" applyAlignment="1" applyProtection="1">
      <alignment horizontal="center"/>
      <protection hidden="1"/>
    </xf>
    <xf numFmtId="0" fontId="17" fillId="26" borderId="23" xfId="0" applyFont="1" applyFill="1" applyBorder="1" applyAlignment="1" applyProtection="1">
      <alignment horizontal="center"/>
      <protection hidden="1"/>
    </xf>
    <xf numFmtId="0" fontId="17" fillId="27" borderId="23" xfId="0" applyFont="1" applyFill="1" applyBorder="1" applyAlignment="1" applyProtection="1">
      <alignment horizontal="center"/>
      <protection hidden="1"/>
    </xf>
    <xf numFmtId="0" fontId="17" fillId="18" borderId="23" xfId="0" applyFont="1" applyFill="1" applyBorder="1" applyAlignment="1" applyProtection="1">
      <alignment horizontal="center"/>
      <protection hidden="1"/>
    </xf>
    <xf numFmtId="0" fontId="17" fillId="19" borderId="23" xfId="0" applyFont="1" applyFill="1" applyBorder="1" applyAlignment="1" applyProtection="1">
      <alignment horizontal="center"/>
      <protection hidden="1"/>
    </xf>
    <xf numFmtId="0" fontId="17" fillId="20" borderId="23" xfId="0" applyFont="1" applyFill="1" applyBorder="1" applyAlignment="1" applyProtection="1">
      <alignment horizontal="center"/>
      <protection hidden="1"/>
    </xf>
    <xf numFmtId="0" fontId="17" fillId="21" borderId="23" xfId="0" applyFont="1" applyFill="1" applyBorder="1" applyAlignment="1" applyProtection="1">
      <alignment horizontal="center"/>
      <protection hidden="1"/>
    </xf>
    <xf numFmtId="0" fontId="17" fillId="3" borderId="39" xfId="0" applyFont="1" applyFill="1" applyBorder="1" applyAlignment="1" applyProtection="1">
      <alignment horizontal="center"/>
      <protection hidden="1"/>
    </xf>
    <xf numFmtId="0" fontId="17" fillId="3" borderId="40" xfId="0" applyFont="1" applyFill="1" applyBorder="1" applyAlignment="1" applyProtection="1">
      <alignment horizontal="center"/>
      <protection hidden="1"/>
    </xf>
    <xf numFmtId="0" fontId="17" fillId="3" borderId="41" xfId="0" applyFont="1" applyFill="1" applyBorder="1" applyAlignment="1" applyProtection="1">
      <alignment horizontal="center"/>
      <protection hidden="1"/>
    </xf>
    <xf numFmtId="0" fontId="17" fillId="3" borderId="17" xfId="0" applyFont="1" applyFill="1" applyBorder="1" applyAlignment="1" applyProtection="1">
      <alignment horizontal="center"/>
      <protection hidden="1"/>
    </xf>
    <xf numFmtId="0" fontId="17" fillId="24" borderId="21" xfId="0" applyFont="1" applyFill="1" applyBorder="1" applyAlignment="1" applyProtection="1">
      <alignment horizontal="center"/>
      <protection hidden="1"/>
    </xf>
    <xf numFmtId="0" fontId="17" fillId="25" borderId="21" xfId="0" applyFont="1" applyFill="1" applyBorder="1" applyAlignment="1" applyProtection="1">
      <alignment horizontal="center"/>
      <protection hidden="1"/>
    </xf>
    <xf numFmtId="0" fontId="17" fillId="3" borderId="21" xfId="0" applyFont="1" applyFill="1" applyBorder="1" applyAlignment="1" applyProtection="1">
      <alignment horizontal="center"/>
      <protection hidden="1"/>
    </xf>
    <xf numFmtId="0" fontId="17" fillId="3" borderId="42" xfId="0" applyFont="1" applyFill="1" applyBorder="1" applyAlignment="1" applyProtection="1">
      <alignment horizontal="center"/>
      <protection hidden="1"/>
    </xf>
    <xf numFmtId="0" fontId="17" fillId="18" borderId="21" xfId="0" applyFont="1" applyFill="1" applyBorder="1" applyAlignment="1" applyProtection="1">
      <alignment horizontal="center"/>
      <protection hidden="1"/>
    </xf>
    <xf numFmtId="0" fontId="17" fillId="19" borderId="21" xfId="0" applyFont="1" applyFill="1" applyBorder="1" applyAlignment="1" applyProtection="1">
      <alignment horizontal="center"/>
      <protection hidden="1"/>
    </xf>
    <xf numFmtId="0" fontId="17" fillId="26" borderId="21" xfId="0" applyFont="1" applyFill="1" applyBorder="1" applyAlignment="1" applyProtection="1">
      <alignment horizontal="center"/>
      <protection hidden="1"/>
    </xf>
    <xf numFmtId="0" fontId="17" fillId="27" borderId="21" xfId="0" applyFont="1" applyFill="1" applyBorder="1" applyAlignment="1" applyProtection="1">
      <alignment horizontal="center"/>
      <protection hidden="1"/>
    </xf>
    <xf numFmtId="0" fontId="17" fillId="20" borderId="21" xfId="0" applyFont="1" applyFill="1" applyBorder="1" applyAlignment="1" applyProtection="1">
      <alignment horizontal="center"/>
      <protection hidden="1"/>
    </xf>
    <xf numFmtId="0" fontId="17" fillId="21" borderId="21" xfId="0" applyFont="1" applyFill="1" applyBorder="1" applyAlignment="1" applyProtection="1">
      <alignment horizontal="center"/>
      <protection hidden="1"/>
    </xf>
    <xf numFmtId="0" fontId="17" fillId="8" borderId="21" xfId="0" applyFont="1" applyFill="1" applyBorder="1" applyProtection="1">
      <protection hidden="1"/>
    </xf>
    <xf numFmtId="0" fontId="17" fillId="28" borderId="3" xfId="0" applyFont="1" applyFill="1" applyBorder="1" applyAlignment="1" applyProtection="1">
      <alignment horizontal="center"/>
      <protection hidden="1"/>
    </xf>
    <xf numFmtId="0" fontId="17" fillId="3" borderId="43" xfId="0" applyFont="1" applyFill="1" applyBorder="1" applyAlignment="1" applyProtection="1">
      <alignment horizontal="center"/>
      <protection hidden="1"/>
    </xf>
    <xf numFmtId="0" fontId="17" fillId="5" borderId="43" xfId="0" applyFont="1" applyFill="1" applyBorder="1" applyAlignment="1" applyProtection="1">
      <alignment horizontal="center"/>
      <protection hidden="1"/>
    </xf>
    <xf numFmtId="0" fontId="17" fillId="27" borderId="34" xfId="0" applyFont="1" applyFill="1" applyBorder="1" applyAlignment="1" applyProtection="1">
      <alignment horizontal="center"/>
      <protection hidden="1"/>
    </xf>
    <xf numFmtId="0" fontId="17" fillId="4" borderId="44" xfId="0" applyFont="1" applyFill="1" applyBorder="1" applyAlignment="1" applyProtection="1">
      <alignment horizontal="center"/>
      <protection hidden="1"/>
    </xf>
    <xf numFmtId="0" fontId="17" fillId="3" borderId="30" xfId="0" applyFont="1" applyFill="1" applyBorder="1" applyAlignment="1" applyProtection="1">
      <alignment horizontal="center"/>
      <protection hidden="1"/>
    </xf>
    <xf numFmtId="0" fontId="17" fillId="3" borderId="45" xfId="0" applyFont="1" applyFill="1" applyBorder="1" applyAlignment="1" applyProtection="1">
      <alignment horizontal="center"/>
      <protection hidden="1"/>
    </xf>
    <xf numFmtId="0" fontId="17" fillId="3" borderId="31" xfId="0" applyFont="1" applyFill="1" applyBorder="1" applyAlignment="1" applyProtection="1">
      <alignment horizontal="center"/>
      <protection hidden="1"/>
    </xf>
    <xf numFmtId="0" fontId="17" fillId="3" borderId="38" xfId="0" applyFont="1" applyFill="1" applyBorder="1" applyAlignment="1" applyProtection="1">
      <alignment horizontal="center"/>
      <protection hidden="1"/>
    </xf>
    <xf numFmtId="0" fontId="17" fillId="5" borderId="30" xfId="0" applyFont="1" applyFill="1" applyBorder="1" applyAlignment="1" applyProtection="1">
      <alignment horizontal="center"/>
      <protection hidden="1"/>
    </xf>
    <xf numFmtId="0" fontId="17" fillId="4" borderId="45" xfId="0" applyFont="1" applyFill="1" applyBorder="1" applyAlignment="1" applyProtection="1">
      <alignment horizontal="center"/>
      <protection hidden="1"/>
    </xf>
    <xf numFmtId="0" fontId="17" fillId="6" borderId="31" xfId="0" applyFont="1" applyFill="1" applyBorder="1" applyAlignment="1" applyProtection="1">
      <alignment horizontal="center"/>
      <protection hidden="1"/>
    </xf>
    <xf numFmtId="0" fontId="17" fillId="18" borderId="45" xfId="0" applyFont="1" applyFill="1" applyBorder="1" applyAlignment="1" applyProtection="1">
      <alignment horizontal="center"/>
      <protection hidden="1"/>
    </xf>
    <xf numFmtId="0" fontId="17" fillId="7" borderId="38" xfId="0" applyFont="1" applyFill="1" applyBorder="1" applyAlignment="1" applyProtection="1">
      <alignment horizontal="center"/>
      <protection hidden="1"/>
    </xf>
    <xf numFmtId="0" fontId="17" fillId="8" borderId="44" xfId="0" applyFont="1" applyFill="1" applyBorder="1" applyAlignment="1" applyProtection="1">
      <alignment horizontal="center"/>
      <protection hidden="1"/>
    </xf>
    <xf numFmtId="0" fontId="17" fillId="18" borderId="9" xfId="0" applyFont="1" applyFill="1" applyBorder="1" applyAlignment="1" applyProtection="1">
      <alignment horizontal="center"/>
      <protection hidden="1"/>
    </xf>
    <xf numFmtId="0" fontId="17" fillId="3" borderId="46" xfId="0" applyFont="1" applyFill="1" applyBorder="1" applyAlignment="1" applyProtection="1">
      <alignment horizontal="center"/>
      <protection hidden="1"/>
    </xf>
    <xf numFmtId="0" fontId="17" fillId="6" borderId="46" xfId="0" applyFont="1" applyFill="1" applyBorder="1" applyAlignment="1" applyProtection="1">
      <alignment horizontal="center"/>
      <protection hidden="1"/>
    </xf>
    <xf numFmtId="0" fontId="17" fillId="24" borderId="2" xfId="0" applyFont="1" applyFill="1" applyBorder="1" applyAlignment="1" applyProtection="1">
      <alignment horizontal="center"/>
      <protection hidden="1"/>
    </xf>
    <xf numFmtId="0" fontId="17" fillId="24" borderId="9" xfId="0" applyFont="1" applyFill="1" applyBorder="1" applyAlignment="1" applyProtection="1">
      <alignment horizontal="center"/>
      <protection hidden="1"/>
    </xf>
    <xf numFmtId="0" fontId="17" fillId="3" borderId="47" xfId="0" applyFont="1" applyFill="1" applyBorder="1" applyAlignment="1" applyProtection="1">
      <alignment horizontal="center"/>
      <protection hidden="1"/>
    </xf>
    <xf numFmtId="0" fontId="17" fillId="21" borderId="47" xfId="0" applyFont="1" applyFill="1" applyBorder="1" applyAlignment="1" applyProtection="1">
      <alignment horizontal="center"/>
      <protection hidden="1"/>
    </xf>
    <xf numFmtId="0" fontId="17" fillId="6" borderId="43" xfId="0" applyFont="1" applyFill="1" applyBorder="1" applyAlignment="1" applyProtection="1">
      <alignment horizontal="center"/>
      <protection hidden="1"/>
    </xf>
    <xf numFmtId="0" fontId="17" fillId="21" borderId="43" xfId="0" applyFont="1" applyFill="1" applyBorder="1" applyAlignment="1" applyProtection="1">
      <alignment horizontal="center"/>
      <protection hidden="1"/>
    </xf>
    <xf numFmtId="0" fontId="17" fillId="25" borderId="34" xfId="0" applyFont="1" applyFill="1" applyBorder="1" applyAlignment="1" applyProtection="1">
      <alignment horizontal="center"/>
      <protection hidden="1"/>
    </xf>
    <xf numFmtId="0" fontId="17" fillId="25" borderId="38" xfId="0" applyFont="1" applyFill="1" applyBorder="1" applyAlignment="1" applyProtection="1">
      <alignment horizontal="center"/>
      <protection hidden="1"/>
    </xf>
    <xf numFmtId="0" fontId="17" fillId="5" borderId="44" xfId="0" applyFont="1" applyFill="1" applyBorder="1" applyAlignment="1" applyProtection="1">
      <alignment horizontal="center"/>
      <protection hidden="1"/>
    </xf>
    <xf numFmtId="0" fontId="17" fillId="6" borderId="30" xfId="0" applyFont="1" applyFill="1" applyBorder="1" applyAlignment="1" applyProtection="1">
      <alignment horizontal="center"/>
      <protection hidden="1"/>
    </xf>
    <xf numFmtId="0" fontId="17" fillId="5" borderId="31" xfId="0" applyFont="1" applyFill="1" applyBorder="1" applyAlignment="1" applyProtection="1">
      <alignment horizontal="center"/>
      <protection hidden="1"/>
    </xf>
    <xf numFmtId="0" fontId="17" fillId="2" borderId="30" xfId="0" applyFont="1" applyFill="1" applyBorder="1" applyAlignment="1" applyProtection="1">
      <alignment horizontal="center"/>
      <protection hidden="1"/>
    </xf>
    <xf numFmtId="0" fontId="17" fillId="29" borderId="45" xfId="0" applyFont="1" applyFill="1" applyBorder="1" applyAlignment="1" applyProtection="1">
      <alignment horizontal="center"/>
      <protection hidden="1"/>
    </xf>
    <xf numFmtId="0" fontId="17" fillId="10" borderId="38" xfId="0" applyFont="1" applyFill="1" applyBorder="1" applyAlignment="1" applyProtection="1">
      <alignment horizontal="center"/>
      <protection hidden="1"/>
    </xf>
    <xf numFmtId="0" fontId="17" fillId="12" borderId="44" xfId="0" applyFont="1" applyFill="1" applyBorder="1" applyAlignment="1" applyProtection="1">
      <alignment horizontal="center"/>
      <protection hidden="1"/>
    </xf>
    <xf numFmtId="0" fontId="17" fillId="5" borderId="46" xfId="0" applyFont="1" applyFill="1" applyBorder="1" applyAlignment="1" applyProtection="1">
      <alignment horizontal="center"/>
      <protection hidden="1"/>
    </xf>
    <xf numFmtId="0" fontId="17" fillId="19" borderId="47" xfId="0" applyFont="1" applyFill="1" applyBorder="1" applyAlignment="1" applyProtection="1">
      <alignment horizontal="center"/>
      <protection hidden="1"/>
    </xf>
    <xf numFmtId="0" fontId="17" fillId="27" borderId="8" xfId="0" applyFont="1" applyFill="1" applyBorder="1" applyAlignment="1" applyProtection="1">
      <alignment horizontal="center"/>
      <protection hidden="1"/>
    </xf>
    <xf numFmtId="0" fontId="17" fillId="12" borderId="20" xfId="0" applyFont="1" applyFill="1" applyBorder="1" applyAlignment="1" applyProtection="1">
      <alignment horizontal="center"/>
      <protection hidden="1"/>
    </xf>
    <xf numFmtId="0" fontId="17" fillId="19" borderId="38" xfId="0" applyFont="1" applyFill="1" applyBorder="1" applyAlignment="1" applyProtection="1">
      <alignment horizontal="center"/>
      <protection hidden="1"/>
    </xf>
    <xf numFmtId="0" fontId="17" fillId="26" borderId="34" xfId="0" applyFont="1" applyFill="1" applyBorder="1" applyAlignment="1" applyProtection="1">
      <alignment horizontal="center"/>
      <protection hidden="1"/>
    </xf>
    <xf numFmtId="0" fontId="17" fillId="26" borderId="38" xfId="0" applyFont="1" applyFill="1" applyBorder="1" applyAlignment="1" applyProtection="1">
      <alignment horizontal="center"/>
      <protection hidden="1"/>
    </xf>
    <xf numFmtId="0" fontId="17" fillId="6" borderId="44" xfId="0" applyFont="1" applyFill="1" applyBorder="1" applyAlignment="1" applyProtection="1">
      <alignment horizontal="center"/>
      <protection hidden="1"/>
    </xf>
    <xf numFmtId="0" fontId="17" fillId="27" borderId="31" xfId="0" applyFont="1" applyFill="1" applyBorder="1" applyAlignment="1" applyProtection="1">
      <alignment horizontal="center"/>
      <protection hidden="1"/>
    </xf>
    <xf numFmtId="0" fontId="17" fillId="11" borderId="38" xfId="0" applyFont="1" applyFill="1" applyBorder="1" applyAlignment="1" applyProtection="1">
      <alignment horizontal="center"/>
      <protection hidden="1"/>
    </xf>
    <xf numFmtId="0" fontId="17" fillId="17" borderId="44" xfId="0" applyFont="1" applyFill="1" applyBorder="1" applyAlignment="1" applyProtection="1">
      <alignment horizontal="center"/>
      <protection hidden="1"/>
    </xf>
    <xf numFmtId="0" fontId="17" fillId="21" borderId="46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7" fillId="20" borderId="47" xfId="0" applyFont="1" applyFill="1" applyBorder="1" applyAlignment="1" applyProtection="1">
      <alignment horizontal="center"/>
      <protection hidden="1"/>
    </xf>
    <xf numFmtId="0" fontId="17" fillId="20" borderId="38" xfId="0" applyFont="1" applyFill="1" applyBorder="1" applyAlignment="1" applyProtection="1">
      <alignment horizontal="center"/>
      <protection hidden="1"/>
    </xf>
    <xf numFmtId="0" fontId="17" fillId="2" borderId="43" xfId="0" applyFont="1" applyFill="1" applyBorder="1" applyAlignment="1" applyProtection="1">
      <alignment horizontal="center"/>
      <protection hidden="1"/>
    </xf>
    <xf numFmtId="0" fontId="17" fillId="30" borderId="17" xfId="0" applyFont="1" applyFill="1" applyBorder="1" applyAlignment="1" applyProtection="1">
      <alignment horizontal="center"/>
      <protection hidden="1"/>
    </xf>
    <xf numFmtId="0" fontId="17" fillId="21" borderId="44" xfId="0" applyFont="1" applyFill="1" applyBorder="1" applyAlignment="1" applyProtection="1">
      <alignment horizontal="center"/>
      <protection hidden="1"/>
    </xf>
    <xf numFmtId="0" fontId="17" fillId="21" borderId="38" xfId="0" applyFont="1" applyFill="1" applyBorder="1" applyAlignment="1" applyProtection="1">
      <alignment horizontal="center"/>
      <protection hidden="1"/>
    </xf>
    <xf numFmtId="0" fontId="17" fillId="21" borderId="30" xfId="0" applyFont="1" applyFill="1" applyBorder="1" applyAlignment="1" applyProtection="1">
      <alignment horizontal="center"/>
      <protection hidden="1"/>
    </xf>
    <xf numFmtId="0" fontId="17" fillId="5" borderId="38" xfId="0" applyFont="1" applyFill="1" applyBorder="1" applyAlignment="1" applyProtection="1">
      <alignment horizontal="center"/>
      <protection hidden="1"/>
    </xf>
    <xf numFmtId="0" fontId="17" fillId="21" borderId="31" xfId="0" applyFont="1" applyFill="1" applyBorder="1" applyAlignment="1" applyProtection="1">
      <alignment horizontal="center"/>
      <protection hidden="1"/>
    </xf>
    <xf numFmtId="0" fontId="17" fillId="6" borderId="38" xfId="0" applyFont="1" applyFill="1" applyBorder="1" applyAlignment="1" applyProtection="1">
      <alignment horizontal="center"/>
      <protection hidden="1"/>
    </xf>
    <xf numFmtId="0" fontId="17" fillId="31" borderId="44" xfId="0" applyFont="1" applyFill="1" applyBorder="1" applyAlignment="1" applyProtection="1">
      <alignment horizontal="center"/>
      <protection hidden="1"/>
    </xf>
    <xf numFmtId="0" fontId="17" fillId="21" borderId="3" xfId="0" applyFont="1" applyFill="1" applyBorder="1" applyAlignment="1" applyProtection="1">
      <alignment horizontal="center"/>
      <protection hidden="1"/>
    </xf>
    <xf numFmtId="0" fontId="17" fillId="27" borderId="1" xfId="0" applyFont="1" applyFill="1" applyBorder="1" applyAlignment="1" applyProtection="1">
      <alignment horizontal="center"/>
      <protection hidden="1"/>
    </xf>
    <xf numFmtId="0" fontId="17" fillId="27" borderId="3" xfId="0" applyFont="1" applyFill="1" applyBorder="1" applyAlignment="1" applyProtection="1">
      <alignment horizontal="center"/>
      <protection hidden="1"/>
    </xf>
    <xf numFmtId="0" fontId="17" fillId="27" borderId="46" xfId="0" applyFont="1" applyFill="1" applyBorder="1" applyAlignment="1" applyProtection="1">
      <alignment horizontal="center"/>
      <protection hidden="1"/>
    </xf>
    <xf numFmtId="0" fontId="17" fillId="32" borderId="21" xfId="0" applyFont="1" applyFill="1" applyBorder="1" applyAlignment="1" applyProtection="1">
      <alignment horizontal="center"/>
      <protection hidden="1"/>
    </xf>
    <xf numFmtId="0" fontId="17" fillId="7" borderId="47" xfId="0" applyFont="1" applyFill="1" applyBorder="1" applyAlignment="1" applyProtection="1">
      <alignment horizontal="center"/>
      <protection hidden="1"/>
    </xf>
    <xf numFmtId="0" fontId="17" fillId="5" borderId="47" xfId="0" applyFont="1" applyFill="1" applyBorder="1" applyAlignment="1" applyProtection="1">
      <alignment horizontal="center"/>
      <protection hidden="1"/>
    </xf>
    <xf numFmtId="0" fontId="17" fillId="6" borderId="47" xfId="0" applyFont="1" applyFill="1" applyBorder="1" applyAlignment="1" applyProtection="1">
      <alignment horizontal="center"/>
      <protection hidden="1"/>
    </xf>
    <xf numFmtId="0" fontId="17" fillId="33" borderId="20" xfId="0" applyFont="1" applyFill="1" applyBorder="1" applyAlignment="1" applyProtection="1">
      <alignment horizontal="center"/>
      <protection hidden="1"/>
    </xf>
    <xf numFmtId="0" fontId="17" fillId="8" borderId="48" xfId="0" applyFont="1" applyFill="1" applyBorder="1" applyAlignment="1" applyProtection="1">
      <alignment horizontal="center"/>
      <protection hidden="1"/>
    </xf>
    <xf numFmtId="0" fontId="17" fillId="8" borderId="49" xfId="0" applyFont="1" applyFill="1" applyBorder="1" applyAlignment="1" applyProtection="1">
      <alignment horizontal="center"/>
      <protection hidden="1"/>
    </xf>
    <xf numFmtId="0" fontId="17" fillId="34" borderId="22" xfId="0" applyFont="1" applyFill="1" applyBorder="1" applyAlignment="1" applyProtection="1">
      <alignment horizontal="center"/>
      <protection hidden="1"/>
    </xf>
    <xf numFmtId="0" fontId="17" fillId="34" borderId="23" xfId="0" applyFont="1" applyFill="1" applyBorder="1" applyAlignment="1" applyProtection="1">
      <alignment horizontal="center"/>
      <protection hidden="1"/>
    </xf>
    <xf numFmtId="0" fontId="17" fillId="12" borderId="24" xfId="0" applyFont="1" applyFill="1" applyBorder="1" applyAlignment="1" applyProtection="1">
      <alignment horizontal="center"/>
      <protection hidden="1"/>
    </xf>
    <xf numFmtId="0" fontId="17" fillId="22" borderId="23" xfId="0" applyFont="1" applyFill="1" applyBorder="1" applyAlignment="1" applyProtection="1">
      <alignment horizontal="center"/>
      <protection hidden="1"/>
    </xf>
    <xf numFmtId="0" fontId="17" fillId="30" borderId="22" xfId="0" applyFont="1" applyFill="1" applyBorder="1" applyAlignment="1" applyProtection="1">
      <alignment horizontal="center"/>
      <protection hidden="1"/>
    </xf>
    <xf numFmtId="0" fontId="17" fillId="31" borderId="23" xfId="0" applyFont="1" applyFill="1" applyBorder="1" applyAlignment="1" applyProtection="1">
      <alignment horizontal="center"/>
      <protection hidden="1"/>
    </xf>
    <xf numFmtId="0" fontId="17" fillId="32" borderId="23" xfId="0" applyFont="1" applyFill="1" applyBorder="1" applyAlignment="1" applyProtection="1">
      <alignment horizontal="center"/>
      <protection hidden="1"/>
    </xf>
    <xf numFmtId="0" fontId="17" fillId="33" borderId="24" xfId="0" applyFont="1" applyFill="1" applyBorder="1" applyAlignment="1" applyProtection="1">
      <alignment horizontal="center"/>
      <protection hidden="1"/>
    </xf>
    <xf numFmtId="0" fontId="1" fillId="14" borderId="22" xfId="0" applyFont="1" applyFill="1" applyBorder="1" applyAlignment="1" applyProtection="1">
      <alignment horizontal="center"/>
      <protection hidden="1"/>
    </xf>
    <xf numFmtId="0" fontId="17" fillId="27" borderId="24" xfId="0" applyFont="1" applyFill="1" applyBorder="1" applyAlignment="1" applyProtection="1">
      <alignment horizontal="center"/>
      <protection hidden="1"/>
    </xf>
    <xf numFmtId="0" fontId="17" fillId="21" borderId="24" xfId="0" applyFont="1" applyFill="1" applyBorder="1" applyAlignment="1" applyProtection="1">
      <alignment horizontal="center"/>
      <protection hidden="1"/>
    </xf>
    <xf numFmtId="0" fontId="17" fillId="14" borderId="26" xfId="0" applyFont="1" applyFill="1" applyBorder="1" applyAlignment="1" applyProtection="1">
      <alignment horizontal="center"/>
      <protection hidden="1"/>
    </xf>
    <xf numFmtId="0" fontId="17" fillId="14" borderId="0" xfId="0" applyFont="1" applyFill="1" applyAlignment="1" applyProtection="1">
      <alignment horizontal="center"/>
      <protection hidden="1"/>
    </xf>
    <xf numFmtId="0" fontId="17" fillId="14" borderId="32" xfId="0" applyFont="1" applyFill="1" applyBorder="1" applyAlignment="1" applyProtection="1">
      <alignment horizontal="center"/>
      <protection hidden="1"/>
    </xf>
    <xf numFmtId="0" fontId="17" fillId="14" borderId="42" xfId="0" applyFont="1" applyFill="1" applyBorder="1" applyAlignment="1" applyProtection="1">
      <alignment horizontal="center"/>
      <protection hidden="1"/>
    </xf>
    <xf numFmtId="0" fontId="17" fillId="14" borderId="39" xfId="0" applyFont="1" applyFill="1" applyBorder="1" applyAlignment="1" applyProtection="1">
      <alignment horizontal="center"/>
      <protection hidden="1"/>
    </xf>
    <xf numFmtId="0" fontId="17" fillId="14" borderId="40" xfId="0" applyFont="1" applyFill="1" applyBorder="1" applyAlignment="1" applyProtection="1">
      <alignment horizontal="center"/>
      <protection hidden="1"/>
    </xf>
    <xf numFmtId="0" fontId="17" fillId="14" borderId="41" xfId="0" applyFont="1" applyFill="1" applyBorder="1" applyAlignment="1" applyProtection="1">
      <alignment horizontal="center"/>
      <protection hidden="1"/>
    </xf>
    <xf numFmtId="0" fontId="17" fillId="14" borderId="33" xfId="0" applyFont="1" applyFill="1" applyBorder="1" applyAlignment="1" applyProtection="1">
      <alignment horizontal="center"/>
      <protection hidden="1"/>
    </xf>
    <xf numFmtId="0" fontId="17" fillId="25" borderId="2" xfId="0" applyFont="1" applyFill="1" applyBorder="1" applyAlignment="1" applyProtection="1">
      <alignment horizontal="center"/>
      <protection hidden="1"/>
    </xf>
    <xf numFmtId="0" fontId="17" fillId="18" borderId="3" xfId="0" applyFont="1" applyFill="1" applyBorder="1" applyAlignment="1" applyProtection="1">
      <alignment horizontal="center"/>
      <protection hidden="1"/>
    </xf>
    <xf numFmtId="0" fontId="17" fillId="10" borderId="2" xfId="0" applyFont="1" applyFill="1" applyBorder="1" applyAlignment="1" applyProtection="1">
      <alignment horizontal="center"/>
      <protection hidden="1"/>
    </xf>
    <xf numFmtId="0" fontId="17" fillId="24" borderId="3" xfId="0" applyFont="1" applyFill="1" applyBorder="1" applyAlignment="1" applyProtection="1">
      <alignment horizontal="center"/>
      <protection hidden="1"/>
    </xf>
    <xf numFmtId="0" fontId="17" fillId="19" borderId="8" xfId="0" applyFont="1" applyFill="1" applyBorder="1" applyAlignment="1" applyProtection="1">
      <alignment horizontal="center"/>
      <protection hidden="1"/>
    </xf>
    <xf numFmtId="0" fontId="17" fillId="26" borderId="2" xfId="0" applyFont="1" applyFill="1" applyBorder="1" applyAlignment="1" applyProtection="1">
      <alignment horizontal="center"/>
      <protection hidden="1"/>
    </xf>
    <xf numFmtId="0" fontId="17" fillId="11" borderId="2" xfId="0" applyFont="1" applyFill="1" applyBorder="1" applyAlignment="1" applyProtection="1">
      <alignment horizontal="center"/>
      <protection hidden="1"/>
    </xf>
    <xf numFmtId="0" fontId="17" fillId="21" borderId="1" xfId="0" applyFont="1" applyFill="1" applyBorder="1" applyAlignment="1" applyProtection="1">
      <alignment horizontal="center"/>
      <protection hidden="1"/>
    </xf>
    <xf numFmtId="0" fontId="17" fillId="20" borderId="8" xfId="0" applyFont="1" applyFill="1" applyBorder="1" applyAlignment="1" applyProtection="1">
      <alignment horizontal="center"/>
      <protection hidden="1"/>
    </xf>
    <xf numFmtId="0" fontId="17" fillId="35" borderId="8" xfId="0" applyFont="1" applyFill="1" applyBorder="1" applyAlignment="1" applyProtection="1">
      <alignment horizontal="center"/>
      <protection hidden="1"/>
    </xf>
    <xf numFmtId="0" fontId="17" fillId="28" borderId="8" xfId="0" applyFont="1" applyFill="1" applyBorder="1" applyAlignment="1" applyProtection="1">
      <alignment horizontal="center"/>
      <protection hidden="1"/>
    </xf>
    <xf numFmtId="0" fontId="17" fillId="28" borderId="9" xfId="0" applyFont="1" applyFill="1" applyBorder="1" applyAlignment="1" applyProtection="1">
      <alignment horizontal="center"/>
      <protection hidden="1"/>
    </xf>
    <xf numFmtId="0" fontId="17" fillId="35" borderId="9" xfId="0" applyFont="1" applyFill="1" applyBorder="1" applyAlignment="1" applyProtection="1">
      <alignment horizontal="center"/>
      <protection hidden="1"/>
    </xf>
    <xf numFmtId="0" fontId="17" fillId="36" borderId="18" xfId="0" applyFont="1" applyFill="1" applyBorder="1" applyAlignment="1" applyProtection="1">
      <alignment horizontal="center"/>
      <protection hidden="1"/>
    </xf>
    <xf numFmtId="0" fontId="17" fillId="6" borderId="45" xfId="0" applyFont="1" applyFill="1" applyBorder="1" applyAlignment="1" applyProtection="1">
      <alignment horizontal="center"/>
      <protection hidden="1"/>
    </xf>
    <xf numFmtId="0" fontId="17" fillId="2" borderId="45" xfId="0" applyFont="1" applyFill="1" applyBorder="1" applyAlignment="1" applyProtection="1">
      <alignment horizontal="center"/>
      <protection hidden="1"/>
    </xf>
    <xf numFmtId="0" fontId="17" fillId="36" borderId="45" xfId="0" applyFont="1" applyFill="1" applyBorder="1" applyAlignment="1" applyProtection="1">
      <alignment horizontal="center"/>
      <protection hidden="1"/>
    </xf>
    <xf numFmtId="0" fontId="17" fillId="4" borderId="46" xfId="0" applyFont="1" applyFill="1" applyBorder="1" applyAlignment="1" applyProtection="1">
      <alignment horizontal="center"/>
      <protection hidden="1"/>
    </xf>
    <xf numFmtId="0" fontId="17" fillId="36" borderId="46" xfId="0" applyFont="1" applyFill="1" applyBorder="1" applyAlignment="1" applyProtection="1">
      <alignment horizontal="center"/>
      <protection hidden="1"/>
    </xf>
    <xf numFmtId="0" fontId="17" fillId="36" borderId="2" xfId="0" applyFont="1" applyFill="1" applyBorder="1" applyAlignment="1" applyProtection="1">
      <alignment horizontal="center"/>
      <protection hidden="1"/>
    </xf>
    <xf numFmtId="0" fontId="17" fillId="36" borderId="9" xfId="0" applyFont="1" applyFill="1" applyBorder="1" applyAlignment="1" applyProtection="1">
      <alignment horizontal="center"/>
      <protection hidden="1"/>
    </xf>
    <xf numFmtId="0" fontId="17" fillId="36" borderId="19" xfId="0" applyFont="1" applyFill="1" applyBorder="1" applyAlignment="1" applyProtection="1">
      <alignment horizontal="center"/>
      <protection hidden="1"/>
    </xf>
    <xf numFmtId="0" fontId="17" fillId="5" borderId="45" xfId="0" applyFont="1" applyFill="1" applyBorder="1" applyAlignment="1" applyProtection="1">
      <alignment horizontal="center"/>
      <protection hidden="1"/>
    </xf>
    <xf numFmtId="0" fontId="17" fillId="36" borderId="30" xfId="0" applyFont="1" applyFill="1" applyBorder="1" applyAlignment="1" applyProtection="1">
      <alignment horizontal="center"/>
      <protection hidden="1"/>
    </xf>
    <xf numFmtId="0" fontId="17" fillId="2" borderId="46" xfId="0" applyFont="1" applyFill="1" applyBorder="1" applyAlignment="1" applyProtection="1">
      <alignment horizontal="center"/>
      <protection hidden="1"/>
    </xf>
    <xf numFmtId="0" fontId="17" fillId="36" borderId="8" xfId="0" applyFont="1" applyFill="1" applyBorder="1" applyAlignment="1" applyProtection="1">
      <alignment horizontal="center"/>
      <protection hidden="1"/>
    </xf>
    <xf numFmtId="0" fontId="17" fillId="36" borderId="34" xfId="0" applyFont="1" applyFill="1" applyBorder="1" applyAlignment="1" applyProtection="1">
      <alignment horizontal="center"/>
      <protection hidden="1"/>
    </xf>
    <xf numFmtId="0" fontId="17" fillId="2" borderId="31" xfId="0" applyFont="1" applyFill="1" applyBorder="1" applyAlignment="1" applyProtection="1">
      <alignment horizontal="center"/>
      <protection hidden="1"/>
    </xf>
    <xf numFmtId="0" fontId="17" fillId="36" borderId="38" xfId="0" applyFont="1" applyFill="1" applyBorder="1" applyAlignment="1" applyProtection="1">
      <alignment horizontal="center"/>
      <protection hidden="1"/>
    </xf>
    <xf numFmtId="0" fontId="17" fillId="36" borderId="1" xfId="0" applyFont="1" applyFill="1" applyBorder="1" applyAlignment="1" applyProtection="1">
      <alignment horizontal="center"/>
      <protection hidden="1"/>
    </xf>
    <xf numFmtId="0" fontId="17" fillId="2" borderId="47" xfId="0" applyFont="1" applyFill="1" applyBorder="1" applyAlignment="1" applyProtection="1">
      <alignment horizontal="center"/>
      <protection hidden="1"/>
    </xf>
    <xf numFmtId="0" fontId="17" fillId="36" borderId="47" xfId="0" applyFont="1" applyFill="1" applyBorder="1" applyAlignment="1" applyProtection="1">
      <alignment horizontal="center"/>
      <protection hidden="1"/>
    </xf>
    <xf numFmtId="0" fontId="17" fillId="36" borderId="43" xfId="0" applyFont="1" applyFill="1" applyBorder="1" applyAlignment="1" applyProtection="1">
      <alignment horizontal="center"/>
      <protection hidden="1"/>
    </xf>
    <xf numFmtId="0" fontId="17" fillId="2" borderId="44" xfId="0" applyFont="1" applyFill="1" applyBorder="1" applyAlignment="1" applyProtection="1">
      <alignment horizontal="center"/>
      <protection hidden="1"/>
    </xf>
    <xf numFmtId="0" fontId="17" fillId="2" borderId="38" xfId="0" applyFont="1" applyFill="1" applyBorder="1" applyAlignment="1" applyProtection="1">
      <alignment horizontal="center"/>
      <protection hidden="1"/>
    </xf>
    <xf numFmtId="0" fontId="17" fillId="36" borderId="31" xfId="0" applyFont="1" applyFill="1" applyBorder="1" applyAlignment="1" applyProtection="1">
      <alignment horizontal="center"/>
      <protection hidden="1"/>
    </xf>
    <xf numFmtId="0" fontId="17" fillId="30" borderId="44" xfId="0" applyFont="1" applyFill="1" applyBorder="1" applyAlignment="1" applyProtection="1">
      <alignment horizontal="center"/>
      <protection hidden="1"/>
    </xf>
    <xf numFmtId="0" fontId="17" fillId="21" borderId="2" xfId="0" applyFont="1" applyFill="1" applyBorder="1" applyAlignment="1" applyProtection="1">
      <alignment horizontal="center"/>
      <protection hidden="1"/>
    </xf>
    <xf numFmtId="0" fontId="17" fillId="37" borderId="3" xfId="0" applyFont="1" applyFill="1" applyBorder="1" applyAlignment="1" applyProtection="1">
      <alignment horizontal="center"/>
      <protection hidden="1"/>
    </xf>
    <xf numFmtId="0" fontId="17" fillId="31" borderId="21" xfId="0" applyFont="1" applyFill="1" applyBorder="1" applyAlignment="1" applyProtection="1">
      <alignment horizontal="center"/>
      <protection hidden="1"/>
    </xf>
    <xf numFmtId="0" fontId="17" fillId="38" borderId="1" xfId="0" applyFont="1" applyFill="1" applyBorder="1" applyAlignment="1" applyProtection="1">
      <alignment horizontal="center"/>
      <protection hidden="1"/>
    </xf>
    <xf numFmtId="0" fontId="17" fillId="39" borderId="47" xfId="0" applyFont="1" applyFill="1" applyBorder="1" applyAlignment="1" applyProtection="1">
      <alignment horizontal="center"/>
      <protection hidden="1"/>
    </xf>
    <xf numFmtId="0" fontId="17" fillId="36" borderId="17" xfId="0" applyFont="1" applyFill="1" applyBorder="1" applyAlignment="1" applyProtection="1">
      <alignment horizontal="center"/>
      <protection hidden="1"/>
    </xf>
    <xf numFmtId="0" fontId="17" fillId="38" borderId="34" xfId="0" applyFont="1" applyFill="1" applyBorder="1" applyAlignment="1" applyProtection="1">
      <alignment horizontal="center"/>
      <protection hidden="1"/>
    </xf>
    <xf numFmtId="0" fontId="17" fillId="38" borderId="3" xfId="0" applyFont="1" applyFill="1" applyBorder="1" applyAlignment="1" applyProtection="1">
      <alignment horizontal="center"/>
      <protection hidden="1"/>
    </xf>
    <xf numFmtId="0" fontId="17" fillId="36" borderId="44" xfId="0" applyFont="1" applyFill="1" applyBorder="1" applyAlignment="1" applyProtection="1">
      <alignment horizontal="center"/>
      <protection hidden="1"/>
    </xf>
    <xf numFmtId="0" fontId="17" fillId="39" borderId="38" xfId="0" applyFont="1" applyFill="1" applyBorder="1" applyAlignment="1" applyProtection="1">
      <alignment horizontal="center"/>
      <protection hidden="1"/>
    </xf>
    <xf numFmtId="0" fontId="17" fillId="3" borderId="44" xfId="0" applyFont="1" applyFill="1" applyBorder="1" applyAlignment="1" applyProtection="1">
      <alignment horizontal="center"/>
      <protection hidden="1"/>
    </xf>
    <xf numFmtId="0" fontId="17" fillId="39" borderId="3" xfId="0" applyFont="1" applyFill="1" applyBorder="1" applyAlignment="1" applyProtection="1">
      <alignment horizontal="center"/>
      <protection hidden="1"/>
    </xf>
    <xf numFmtId="0" fontId="17" fillId="36" borderId="21" xfId="0" applyFont="1" applyFill="1" applyBorder="1" applyAlignment="1" applyProtection="1">
      <alignment horizontal="center"/>
      <protection hidden="1"/>
    </xf>
    <xf numFmtId="0" fontId="17" fillId="36" borderId="3" xfId="0" applyFont="1" applyFill="1" applyBorder="1" applyAlignment="1" applyProtection="1">
      <alignment horizontal="center"/>
      <protection hidden="1"/>
    </xf>
    <xf numFmtId="0" fontId="17" fillId="36" borderId="20" xfId="0" applyFont="1" applyFill="1" applyBorder="1" applyAlignment="1" applyProtection="1">
      <alignment horizontal="center"/>
      <protection hidden="1"/>
    </xf>
    <xf numFmtId="0" fontId="17" fillId="36" borderId="7" xfId="0" applyFont="1" applyFill="1" applyBorder="1" applyAlignment="1" applyProtection="1">
      <alignment horizontal="center"/>
      <protection hidden="1"/>
    </xf>
    <xf numFmtId="0" fontId="17" fillId="37" borderId="47" xfId="0" applyFont="1" applyFill="1" applyBorder="1" applyAlignment="1" applyProtection="1">
      <alignment horizontal="center"/>
      <protection hidden="1"/>
    </xf>
    <xf numFmtId="0" fontId="17" fillId="3" borderId="20" xfId="0" applyFont="1" applyFill="1" applyBorder="1" applyAlignment="1" applyProtection="1">
      <alignment horizontal="center"/>
      <protection hidden="1"/>
    </xf>
    <xf numFmtId="0" fontId="17" fillId="8" borderId="47" xfId="0" applyFont="1" applyFill="1" applyBorder="1" applyAlignment="1" applyProtection="1">
      <alignment horizontal="center"/>
      <protection hidden="1"/>
    </xf>
    <xf numFmtId="0" fontId="17" fillId="34" borderId="7" xfId="0" applyFont="1" applyFill="1" applyBorder="1" applyAlignment="1" applyProtection="1">
      <alignment horizontal="center"/>
      <protection hidden="1"/>
    </xf>
    <xf numFmtId="0" fontId="17" fillId="34" borderId="47" xfId="0" applyFont="1" applyFill="1" applyBorder="1" applyAlignment="1" applyProtection="1">
      <alignment horizontal="center"/>
      <protection hidden="1"/>
    </xf>
    <xf numFmtId="0" fontId="17" fillId="34" borderId="8" xfId="0" applyFont="1" applyFill="1" applyBorder="1" applyAlignment="1" applyProtection="1">
      <alignment horizontal="center"/>
      <protection hidden="1"/>
    </xf>
    <xf numFmtId="0" fontId="17" fillId="12" borderId="9" xfId="0" applyFont="1" applyFill="1" applyBorder="1" applyAlignment="1" applyProtection="1">
      <alignment horizontal="center"/>
      <protection hidden="1"/>
    </xf>
    <xf numFmtId="0" fontId="17" fillId="22" borderId="7" xfId="0" applyFont="1" applyFill="1" applyBorder="1" applyAlignment="1" applyProtection="1">
      <alignment horizontal="center"/>
      <protection hidden="1"/>
    </xf>
    <xf numFmtId="0" fontId="17" fillId="22" borderId="47" xfId="0" applyFont="1" applyFill="1" applyBorder="1" applyAlignment="1" applyProtection="1">
      <alignment horizontal="center"/>
      <protection hidden="1"/>
    </xf>
    <xf numFmtId="0" fontId="17" fillId="22" borderId="8" xfId="0" applyFont="1" applyFill="1" applyBorder="1" applyAlignment="1" applyProtection="1">
      <alignment horizontal="center"/>
      <protection hidden="1"/>
    </xf>
    <xf numFmtId="0" fontId="17" fillId="17" borderId="9" xfId="0" applyFont="1" applyFill="1" applyBorder="1" applyAlignment="1" applyProtection="1">
      <alignment horizontal="center"/>
      <protection hidden="1"/>
    </xf>
    <xf numFmtId="0" fontId="17" fillId="30" borderId="7" xfId="0" applyFont="1" applyFill="1" applyBorder="1" applyAlignment="1" applyProtection="1">
      <alignment horizontal="center"/>
      <protection hidden="1"/>
    </xf>
    <xf numFmtId="0" fontId="17" fillId="30" borderId="47" xfId="0" applyFont="1" applyFill="1" applyBorder="1" applyAlignment="1" applyProtection="1">
      <alignment horizontal="center"/>
      <protection hidden="1"/>
    </xf>
    <xf numFmtId="0" fontId="17" fillId="31" borderId="47" xfId="0" applyFont="1" applyFill="1" applyBorder="1" applyAlignment="1" applyProtection="1">
      <alignment horizontal="center"/>
      <protection hidden="1"/>
    </xf>
    <xf numFmtId="0" fontId="17" fillId="32" borderId="8" xfId="0" applyFont="1" applyFill="1" applyBorder="1" applyAlignment="1" applyProtection="1">
      <alignment horizontal="center"/>
      <protection hidden="1"/>
    </xf>
    <xf numFmtId="0" fontId="17" fillId="33" borderId="9" xfId="0" applyFont="1" applyFill="1" applyBorder="1" applyAlignment="1" applyProtection="1">
      <alignment horizontal="center"/>
      <protection hidden="1"/>
    </xf>
    <xf numFmtId="0" fontId="17" fillId="37" borderId="9" xfId="0" applyFont="1" applyFill="1" applyBorder="1" applyAlignment="1" applyProtection="1">
      <alignment horizontal="center"/>
      <protection hidden="1"/>
    </xf>
    <xf numFmtId="0" fontId="17" fillId="27" borderId="25" xfId="0" applyFont="1" applyFill="1" applyBorder="1" applyAlignment="1" applyProtection="1">
      <alignment horizontal="center"/>
      <protection hidden="1"/>
    </xf>
    <xf numFmtId="0" fontId="17" fillId="27" borderId="17" xfId="0" applyFont="1" applyFill="1" applyBorder="1" applyAlignment="1" applyProtection="1">
      <alignment horizontal="center"/>
      <protection hidden="1"/>
    </xf>
    <xf numFmtId="0" fontId="17" fillId="27" borderId="19" xfId="0" applyFont="1" applyFill="1" applyBorder="1" applyAlignment="1" applyProtection="1">
      <alignment horizontal="center"/>
      <protection hidden="1"/>
    </xf>
    <xf numFmtId="0" fontId="17" fillId="27" borderId="18" xfId="0" applyFont="1" applyFill="1" applyBorder="1" applyAlignment="1" applyProtection="1">
      <alignment horizontal="center"/>
      <protection hidden="1"/>
    </xf>
    <xf numFmtId="0" fontId="17" fillId="27" borderId="7" xfId="0" applyFont="1" applyFill="1" applyBorder="1" applyAlignment="1" applyProtection="1">
      <alignment horizontal="center"/>
      <protection hidden="1"/>
    </xf>
    <xf numFmtId="0" fontId="17" fillId="40" borderId="23" xfId="0" applyFont="1" applyFill="1" applyBorder="1" applyAlignment="1" applyProtection="1">
      <alignment horizontal="center"/>
      <protection hidden="1"/>
    </xf>
    <xf numFmtId="0" fontId="17" fillId="24" borderId="38" xfId="0" applyFont="1" applyFill="1" applyBorder="1" applyAlignment="1" applyProtection="1">
      <alignment horizontal="center"/>
      <protection hidden="1"/>
    </xf>
    <xf numFmtId="0" fontId="17" fillId="24" borderId="18" xfId="0" applyFont="1" applyFill="1" applyBorder="1" applyAlignment="1" applyProtection="1">
      <alignment horizontal="center"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7" fillId="25" borderId="18" xfId="0" applyFont="1" applyFill="1" applyBorder="1" applyAlignment="1" applyProtection="1">
      <alignment horizontal="center"/>
      <protection hidden="1"/>
    </xf>
    <xf numFmtId="0" fontId="1" fillId="25" borderId="16" xfId="0" applyFont="1" applyFill="1" applyBorder="1" applyAlignment="1" applyProtection="1">
      <alignment horizontal="center"/>
      <protection hidden="1"/>
    </xf>
    <xf numFmtId="0" fontId="17" fillId="26" borderId="7" xfId="0" applyFont="1" applyFill="1" applyBorder="1" applyAlignment="1" applyProtection="1">
      <alignment horizontal="center"/>
      <protection hidden="1"/>
    </xf>
    <xf numFmtId="0" fontId="1" fillId="26" borderId="16" xfId="0" applyFont="1" applyFill="1" applyBorder="1" applyAlignment="1" applyProtection="1">
      <alignment horizontal="center"/>
      <protection hidden="1"/>
    </xf>
    <xf numFmtId="0" fontId="17" fillId="40" borderId="21" xfId="0" applyFont="1" applyFill="1" applyBorder="1" applyAlignment="1" applyProtection="1">
      <alignment horizontal="center"/>
      <protection hidden="1"/>
    </xf>
    <xf numFmtId="0" fontId="1" fillId="27" borderId="16" xfId="0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24" fillId="0" borderId="0" xfId="0" applyNumberFormat="1" applyFont="1" applyProtection="1"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49" fontId="13" fillId="0" borderId="0" xfId="0" applyNumberFormat="1" applyFont="1" applyProtection="1">
      <protection hidden="1"/>
    </xf>
    <xf numFmtId="0" fontId="13" fillId="12" borderId="16" xfId="0" applyFont="1" applyFill="1" applyBorder="1" applyAlignment="1" applyProtection="1">
      <alignment horizontal="center"/>
      <protection hidden="1"/>
    </xf>
    <xf numFmtId="0" fontId="13" fillId="12" borderId="10" xfId="0" applyFont="1" applyFill="1" applyBorder="1" applyProtection="1">
      <protection hidden="1"/>
    </xf>
    <xf numFmtId="0" fontId="13" fillId="12" borderId="50" xfId="0" applyFont="1" applyFill="1" applyBorder="1" applyProtection="1">
      <protection hidden="1"/>
    </xf>
    <xf numFmtId="0" fontId="13" fillId="12" borderId="25" xfId="0" applyFont="1" applyFill="1" applyBorder="1" applyProtection="1">
      <protection hidden="1"/>
    </xf>
    <xf numFmtId="0" fontId="13" fillId="41" borderId="10" xfId="0" applyFont="1" applyFill="1" applyBorder="1" applyProtection="1">
      <protection hidden="1"/>
    </xf>
    <xf numFmtId="0" fontId="13" fillId="41" borderId="50" xfId="0" applyFont="1" applyFill="1" applyBorder="1" applyProtection="1">
      <protection hidden="1"/>
    </xf>
    <xf numFmtId="0" fontId="13" fillId="41" borderId="25" xfId="0" applyFont="1" applyFill="1" applyBorder="1" applyProtection="1">
      <protection hidden="1"/>
    </xf>
    <xf numFmtId="0" fontId="13" fillId="30" borderId="10" xfId="0" applyFont="1" applyFill="1" applyBorder="1" applyProtection="1">
      <protection hidden="1"/>
    </xf>
    <xf numFmtId="0" fontId="13" fillId="30" borderId="50" xfId="0" applyFont="1" applyFill="1" applyBorder="1" applyProtection="1">
      <protection hidden="1"/>
    </xf>
    <xf numFmtId="0" fontId="13" fillId="30" borderId="25" xfId="0" applyFont="1" applyFill="1" applyBorder="1" applyProtection="1">
      <protection hidden="1"/>
    </xf>
    <xf numFmtId="0" fontId="13" fillId="5" borderId="10" xfId="0" applyFont="1" applyFill="1" applyBorder="1" applyProtection="1">
      <protection hidden="1"/>
    </xf>
    <xf numFmtId="0" fontId="13" fillId="5" borderId="50" xfId="0" applyFont="1" applyFill="1" applyBorder="1" applyProtection="1">
      <protection hidden="1"/>
    </xf>
    <xf numFmtId="0" fontId="13" fillId="5" borderId="25" xfId="0" applyFont="1" applyFill="1" applyBorder="1" applyProtection="1">
      <protection hidden="1"/>
    </xf>
    <xf numFmtId="0" fontId="1" fillId="12" borderId="0" xfId="0" applyFont="1" applyFill="1" applyProtection="1">
      <protection hidden="1"/>
    </xf>
    <xf numFmtId="0" fontId="1" fillId="12" borderId="0" xfId="0" applyFont="1" applyFill="1" applyAlignment="1" applyProtection="1">
      <alignment horizontal="center"/>
      <protection hidden="1"/>
    </xf>
    <xf numFmtId="0" fontId="17" fillId="12" borderId="0" xfId="0" applyFont="1" applyFill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0" fillId="3" borderId="27" xfId="0" applyFill="1" applyBorder="1" applyAlignment="1" applyProtection="1">
      <alignment horizontal="right"/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15" fillId="3" borderId="10" xfId="0" applyFont="1" applyFill="1" applyBorder="1" applyAlignment="1" applyProtection="1">
      <alignment horizontal="right"/>
      <protection locked="0"/>
    </xf>
    <xf numFmtId="0" fontId="29" fillId="30" borderId="0" xfId="0" applyFont="1" applyFill="1" applyProtection="1">
      <protection hidden="1"/>
    </xf>
    <xf numFmtId="0" fontId="31" fillId="30" borderId="0" xfId="0" applyFont="1" applyFill="1" applyProtection="1">
      <protection hidden="1"/>
    </xf>
    <xf numFmtId="0" fontId="29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29" fillId="41" borderId="0" xfId="0" applyFont="1" applyFill="1" applyProtection="1">
      <protection hidden="1"/>
    </xf>
    <xf numFmtId="0" fontId="0" fillId="41" borderId="0" xfId="0" applyFill="1" applyProtection="1">
      <protection hidden="1"/>
    </xf>
    <xf numFmtId="0" fontId="29" fillId="2" borderId="0" xfId="0" applyFont="1" applyFill="1" applyProtection="1">
      <protection hidden="1"/>
    </xf>
    <xf numFmtId="0" fontId="31" fillId="2" borderId="0" xfId="0" applyFont="1" applyFill="1" applyProtection="1">
      <protection hidden="1"/>
    </xf>
    <xf numFmtId="0" fontId="29" fillId="42" borderId="0" xfId="0" applyFont="1" applyFill="1" applyProtection="1">
      <protection hidden="1"/>
    </xf>
    <xf numFmtId="0" fontId="31" fillId="42" borderId="0" xfId="0" applyFont="1" applyFill="1" applyProtection="1">
      <protection hidden="1"/>
    </xf>
    <xf numFmtId="0" fontId="17" fillId="25" borderId="3" xfId="0" applyFont="1" applyFill="1" applyBorder="1" applyAlignment="1" applyProtection="1">
      <alignment horizontal="center"/>
      <protection hidden="1"/>
    </xf>
    <xf numFmtId="0" fontId="17" fillId="26" borderId="9" xfId="0" applyFont="1" applyFill="1" applyBorder="1" applyAlignment="1" applyProtection="1">
      <alignment horizontal="center"/>
      <protection hidden="1"/>
    </xf>
    <xf numFmtId="0" fontId="2" fillId="12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4" borderId="0" xfId="0" applyFont="1" applyFill="1" applyAlignment="1" applyProtection="1">
      <alignment vertical="top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vertical="top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6" borderId="0" xfId="0" applyFont="1" applyFill="1" applyAlignment="1" applyProtection="1">
      <alignment vertical="top"/>
      <protection hidden="1"/>
    </xf>
    <xf numFmtId="0" fontId="2" fillId="6" borderId="0" xfId="0" applyFont="1" applyFill="1" applyAlignment="1" applyProtection="1">
      <alignment horizontal="left"/>
      <protection hidden="1"/>
    </xf>
    <xf numFmtId="0" fontId="2" fillId="8" borderId="0" xfId="0" applyFont="1" applyFill="1" applyAlignment="1" applyProtection="1">
      <alignment vertical="top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4" borderId="22" xfId="0" applyFont="1" applyFill="1" applyBorder="1" applyAlignment="1" applyProtection="1">
      <alignment horizontal="center"/>
      <protection hidden="1"/>
    </xf>
    <xf numFmtId="0" fontId="17" fillId="4" borderId="23" xfId="0" applyFont="1" applyFill="1" applyBorder="1" applyAlignment="1" applyProtection="1">
      <alignment horizontal="center"/>
      <protection hidden="1"/>
    </xf>
    <xf numFmtId="0" fontId="17" fillId="4" borderId="24" xfId="0" applyFont="1" applyFill="1" applyBorder="1" applyAlignment="1" applyProtection="1">
      <alignment horizontal="center"/>
      <protection hidden="1"/>
    </xf>
    <xf numFmtId="0" fontId="17" fillId="5" borderId="22" xfId="0" applyFont="1" applyFill="1" applyBorder="1" applyAlignment="1" applyProtection="1">
      <alignment horizontal="center"/>
      <protection hidden="1"/>
    </xf>
    <xf numFmtId="0" fontId="17" fillId="5" borderId="23" xfId="0" applyFont="1" applyFill="1" applyBorder="1" applyAlignment="1" applyProtection="1">
      <alignment horizontal="center"/>
      <protection hidden="1"/>
    </xf>
    <xf numFmtId="0" fontId="17" fillId="5" borderId="24" xfId="0" applyFont="1" applyFill="1" applyBorder="1" applyAlignment="1" applyProtection="1">
      <alignment horizontal="center"/>
      <protection hidden="1"/>
    </xf>
    <xf numFmtId="0" fontId="17" fillId="6" borderId="22" xfId="0" applyFont="1" applyFill="1" applyBorder="1" applyAlignment="1" applyProtection="1">
      <alignment horizontal="center"/>
      <protection hidden="1"/>
    </xf>
    <xf numFmtId="0" fontId="17" fillId="6" borderId="23" xfId="0" applyFont="1" applyFill="1" applyBorder="1" applyAlignment="1" applyProtection="1">
      <alignment horizontal="center"/>
      <protection hidden="1"/>
    </xf>
    <xf numFmtId="0" fontId="17" fillId="6" borderId="24" xfId="0" applyFont="1" applyFill="1" applyBorder="1" applyAlignment="1" applyProtection="1">
      <alignment horizontal="center"/>
      <protection hidden="1"/>
    </xf>
    <xf numFmtId="0" fontId="17" fillId="2" borderId="22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17" fillId="17" borderId="48" xfId="0" applyFont="1" applyFill="1" applyBorder="1" applyAlignment="1" applyProtection="1">
      <alignment horizontal="center"/>
      <protection hidden="1"/>
    </xf>
    <xf numFmtId="0" fontId="35" fillId="12" borderId="0" xfId="0" applyFont="1" applyFill="1" applyAlignment="1" applyProtection="1">
      <alignment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horizontal="left"/>
      <protection hidden="1"/>
    </xf>
    <xf numFmtId="0" fontId="35" fillId="12" borderId="0" xfId="0" applyFont="1" applyFill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35" fillId="0" borderId="0" xfId="0" applyFont="1" applyProtection="1">
      <protection hidden="1"/>
    </xf>
    <xf numFmtId="0" fontId="35" fillId="4" borderId="0" xfId="0" applyFont="1" applyFill="1" applyAlignment="1" applyProtection="1">
      <alignment vertical="top"/>
      <protection hidden="1"/>
    </xf>
    <xf numFmtId="0" fontId="35" fillId="4" borderId="0" xfId="0" applyFont="1" applyFill="1" applyAlignment="1" applyProtection="1">
      <alignment horizontal="left"/>
      <protection hidden="1"/>
    </xf>
    <xf numFmtId="0" fontId="35" fillId="5" borderId="0" xfId="0" applyFont="1" applyFill="1" applyAlignment="1" applyProtection="1">
      <alignment vertical="top"/>
      <protection hidden="1"/>
    </xf>
    <xf numFmtId="0" fontId="35" fillId="5" borderId="0" xfId="0" applyFont="1" applyFill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14" fontId="32" fillId="0" borderId="0" xfId="0" applyNumberFormat="1" applyFont="1" applyAlignment="1" applyProtection="1">
      <alignment horizontal="left"/>
      <protection hidden="1"/>
    </xf>
    <xf numFmtId="14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14" fontId="33" fillId="0" borderId="0" xfId="0" applyNumberFormat="1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/>
      <protection hidden="1"/>
    </xf>
    <xf numFmtId="0" fontId="5" fillId="0" borderId="16" xfId="2" applyFont="1" applyBorder="1" applyAlignment="1" applyProtection="1">
      <alignment horizontal="center" vertical="center" wrapText="1"/>
      <protection hidden="1"/>
    </xf>
    <xf numFmtId="0" fontId="4" fillId="0" borderId="0" xfId="2" applyProtection="1">
      <protection hidden="1"/>
    </xf>
    <xf numFmtId="0" fontId="1" fillId="0" borderId="16" xfId="2" applyFont="1" applyBorder="1" applyAlignment="1" applyProtection="1">
      <alignment horizontal="center" vertical="center" wrapText="1"/>
      <protection hidden="1"/>
    </xf>
    <xf numFmtId="0" fontId="41" fillId="0" borderId="16" xfId="2" applyFont="1" applyBorder="1" applyAlignment="1" applyProtection="1">
      <alignment horizontal="center" vertical="center" wrapText="1"/>
      <protection hidden="1"/>
    </xf>
    <xf numFmtId="0" fontId="42" fillId="0" borderId="16" xfId="1" applyFont="1" applyFill="1" applyBorder="1" applyAlignment="1" applyProtection="1">
      <alignment horizontal="center" vertical="center" wrapText="1"/>
      <protection hidden="1"/>
    </xf>
    <xf numFmtId="0" fontId="4" fillId="0" borderId="0" xfId="2" applyAlignment="1" applyProtection="1">
      <alignment horizontal="center" vertical="center"/>
      <protection hidden="1"/>
    </xf>
    <xf numFmtId="0" fontId="21" fillId="0" borderId="0" xfId="2" applyFont="1" applyProtection="1">
      <protection hidden="1"/>
    </xf>
    <xf numFmtId="0" fontId="22" fillId="0" borderId="0" xfId="2" applyFont="1" applyProtection="1">
      <protection hidden="1"/>
    </xf>
    <xf numFmtId="0" fontId="23" fillId="0" borderId="0" xfId="2" applyFont="1" applyProtection="1">
      <protection hidden="1"/>
    </xf>
    <xf numFmtId="0" fontId="17" fillId="8" borderId="33" xfId="0" applyFont="1" applyFill="1" applyBorder="1" applyAlignment="1" applyProtection="1">
      <alignment horizontal="center" vertical="center"/>
      <protection hidden="1"/>
    </xf>
    <xf numFmtId="0" fontId="17" fillId="8" borderId="42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/>
      <protection hidden="1"/>
    </xf>
    <xf numFmtId="0" fontId="17" fillId="2" borderId="25" xfId="0" applyFont="1" applyFill="1" applyBorder="1" applyAlignment="1" applyProtection="1">
      <alignment horizontal="center"/>
      <protection hidden="1"/>
    </xf>
    <xf numFmtId="0" fontId="1" fillId="42" borderId="10" xfId="0" applyFont="1" applyFill="1" applyBorder="1" applyProtection="1">
      <protection hidden="1"/>
    </xf>
    <xf numFmtId="0" fontId="1" fillId="42" borderId="25" xfId="0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1" fillId="5" borderId="25" xfId="0" applyFont="1" applyFill="1" applyBorder="1" applyProtection="1">
      <protection hidden="1"/>
    </xf>
    <xf numFmtId="0" fontId="17" fillId="3" borderId="10" xfId="0" applyFont="1" applyFill="1" applyBorder="1" applyProtection="1">
      <protection hidden="1"/>
    </xf>
    <xf numFmtId="0" fontId="2" fillId="3" borderId="25" xfId="0" applyFont="1" applyFill="1" applyBorder="1" applyProtection="1">
      <protection hidden="1"/>
    </xf>
    <xf numFmtId="0" fontId="17" fillId="4" borderId="10" xfId="0" applyFont="1" applyFill="1" applyBorder="1" applyAlignment="1" applyProtection="1">
      <alignment horizontal="center"/>
      <protection hidden="1"/>
    </xf>
    <xf numFmtId="0" fontId="17" fillId="4" borderId="25" xfId="0" applyFont="1" applyFill="1" applyBorder="1" applyAlignment="1" applyProtection="1">
      <alignment horizontal="center"/>
      <protection hidden="1"/>
    </xf>
    <xf numFmtId="0" fontId="17" fillId="6" borderId="33" xfId="0" applyFont="1" applyFill="1" applyBorder="1" applyAlignment="1" applyProtection="1">
      <alignment horizontal="center" vertical="center"/>
      <protection hidden="1"/>
    </xf>
    <xf numFmtId="0" fontId="17" fillId="6" borderId="42" xfId="0" applyFont="1" applyFill="1" applyBorder="1" applyAlignment="1" applyProtection="1">
      <alignment horizontal="center" vertical="center"/>
      <protection hidden="1"/>
    </xf>
    <xf numFmtId="0" fontId="13" fillId="0" borderId="40" xfId="0" applyFont="1" applyBorder="1" applyProtection="1">
      <protection hidden="1"/>
    </xf>
    <xf numFmtId="0" fontId="0" fillId="0" borderId="40" xfId="0" applyBorder="1" applyProtection="1">
      <protection hidden="1"/>
    </xf>
    <xf numFmtId="0" fontId="17" fillId="2" borderId="39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17" fillId="5" borderId="33" xfId="0" applyFont="1" applyFill="1" applyBorder="1" applyProtection="1">
      <protection hidden="1"/>
    </xf>
    <xf numFmtId="0" fontId="17" fillId="5" borderId="37" xfId="0" applyFont="1" applyFill="1" applyBorder="1" applyProtection="1">
      <protection hidden="1"/>
    </xf>
    <xf numFmtId="0" fontId="17" fillId="4" borderId="42" xfId="0" applyFont="1" applyFill="1" applyBorder="1" applyAlignment="1" applyProtection="1">
      <alignment horizontal="center" vertical="center"/>
      <protection hidden="1"/>
    </xf>
    <xf numFmtId="0" fontId="17" fillId="6" borderId="33" xfId="0" applyFont="1" applyFill="1" applyBorder="1" applyProtection="1">
      <protection hidden="1"/>
    </xf>
    <xf numFmtId="0" fontId="17" fillId="6" borderId="37" xfId="0" applyFont="1" applyFill="1" applyBorder="1" applyProtection="1">
      <protection hidden="1"/>
    </xf>
    <xf numFmtId="0" fontId="1" fillId="17" borderId="10" xfId="0" applyFont="1" applyFill="1" applyBorder="1" applyProtection="1">
      <protection hidden="1"/>
    </xf>
    <xf numFmtId="0" fontId="1" fillId="17" borderId="25" xfId="0" applyFont="1" applyFill="1" applyBorder="1" applyProtection="1">
      <protection hidden="1"/>
    </xf>
    <xf numFmtId="0" fontId="17" fillId="6" borderId="10" xfId="0" applyFont="1" applyFill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17" fillId="2" borderId="33" xfId="0" applyFont="1" applyFill="1" applyBorder="1" applyProtection="1">
      <protection hidden="1"/>
    </xf>
    <xf numFmtId="0" fontId="17" fillId="2" borderId="37" xfId="0" applyFont="1" applyFill="1" applyBorder="1" applyProtection="1">
      <protection hidden="1"/>
    </xf>
    <xf numFmtId="0" fontId="17" fillId="5" borderId="39" xfId="0" applyFont="1" applyFill="1" applyBorder="1" applyAlignment="1" applyProtection="1">
      <alignment horizontal="center" vertical="center"/>
      <protection hidden="1"/>
    </xf>
    <xf numFmtId="0" fontId="17" fillId="5" borderId="10" xfId="0" applyFont="1" applyFill="1" applyBorder="1" applyAlignment="1" applyProtection="1">
      <alignment horizontal="center"/>
      <protection hidden="1"/>
    </xf>
    <xf numFmtId="0" fontId="17" fillId="5" borderId="25" xfId="0" applyFont="1" applyFill="1" applyBorder="1" applyAlignment="1" applyProtection="1">
      <alignment horizontal="center"/>
      <protection hidden="1"/>
    </xf>
    <xf numFmtId="0" fontId="6" fillId="14" borderId="10" xfId="0" applyFont="1" applyFill="1" applyBorder="1" applyAlignment="1" applyProtection="1">
      <alignment horizontal="left"/>
      <protection hidden="1"/>
    </xf>
    <xf numFmtId="0" fontId="7" fillId="0" borderId="50" xfId="0" applyFont="1" applyBorder="1" applyProtection="1">
      <protection hidden="1"/>
    </xf>
    <xf numFmtId="0" fontId="7" fillId="0" borderId="25" xfId="0" applyFont="1" applyBorder="1" applyProtection="1">
      <protection hidden="1"/>
    </xf>
    <xf numFmtId="0" fontId="17" fillId="4" borderId="33" xfId="0" applyFont="1" applyFill="1" applyBorder="1" applyProtection="1">
      <protection hidden="1"/>
    </xf>
    <xf numFmtId="0" fontId="17" fillId="4" borderId="37" xfId="0" applyFont="1" applyFill="1" applyBorder="1" applyProtection="1">
      <protection hidden="1"/>
    </xf>
    <xf numFmtId="0" fontId="17" fillId="42" borderId="10" xfId="0" applyFont="1" applyFill="1" applyBorder="1" applyAlignment="1" applyProtection="1">
      <alignment horizontal="center"/>
      <protection hidden="1"/>
    </xf>
    <xf numFmtId="0" fontId="0" fillId="0" borderId="50" xfId="0" applyBorder="1" applyProtection="1">
      <protection hidden="1"/>
    </xf>
    <xf numFmtId="0" fontId="0" fillId="0" borderId="25" xfId="0" applyBorder="1" applyProtection="1">
      <protection hidden="1"/>
    </xf>
    <xf numFmtId="0" fontId="17" fillId="4" borderId="33" xfId="0" applyFont="1" applyFill="1" applyBorder="1" applyAlignment="1" applyProtection="1">
      <alignment horizontal="center" vertical="center"/>
      <protection hidden="1"/>
    </xf>
    <xf numFmtId="0" fontId="20" fillId="0" borderId="40" xfId="0" applyFont="1" applyBorder="1" applyProtection="1">
      <protection hidden="1"/>
    </xf>
    <xf numFmtId="0" fontId="1" fillId="5" borderId="50" xfId="0" applyFont="1" applyFill="1" applyBorder="1" applyProtection="1">
      <protection hidden="1"/>
    </xf>
    <xf numFmtId="0" fontId="17" fillId="2" borderId="50" xfId="0" applyFont="1" applyFill="1" applyBorder="1" applyAlignment="1" applyProtection="1">
      <alignment horizontal="center"/>
      <protection hidden="1"/>
    </xf>
    <xf numFmtId="0" fontId="17" fillId="4" borderId="50" xfId="0" applyFont="1" applyFill="1" applyBorder="1" applyAlignment="1" applyProtection="1">
      <alignment horizontal="center"/>
      <protection hidden="1"/>
    </xf>
    <xf numFmtId="0" fontId="17" fillId="5" borderId="50" xfId="0" applyFont="1" applyFill="1" applyBorder="1" applyAlignment="1" applyProtection="1">
      <alignment horizontal="center"/>
      <protection hidden="1"/>
    </xf>
    <xf numFmtId="0" fontId="17" fillId="4" borderId="42" xfId="0" applyFont="1" applyFill="1" applyBorder="1" applyProtection="1">
      <protection hidden="1"/>
    </xf>
    <xf numFmtId="0" fontId="17" fillId="5" borderId="42" xfId="0" applyFont="1" applyFill="1" applyBorder="1" applyProtection="1">
      <protection hidden="1"/>
    </xf>
    <xf numFmtId="0" fontId="17" fillId="2" borderId="42" xfId="0" applyFont="1" applyFill="1" applyBorder="1" applyProtection="1">
      <protection hidden="1"/>
    </xf>
    <xf numFmtId="0" fontId="17" fillId="6" borderId="50" xfId="0" applyFont="1" applyFill="1" applyBorder="1" applyAlignment="1" applyProtection="1">
      <alignment horizontal="center"/>
      <protection hidden="1"/>
    </xf>
    <xf numFmtId="0" fontId="17" fillId="6" borderId="42" xfId="0" applyFont="1" applyFill="1" applyBorder="1" applyProtection="1">
      <protection hidden="1"/>
    </xf>
    <xf numFmtId="0" fontId="0" fillId="42" borderId="50" xfId="0" applyFill="1" applyBorder="1" applyProtection="1"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50" xfId="0" applyFont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0" fillId="2" borderId="41" xfId="0" applyFill="1" applyBorder="1" applyAlignment="1" applyProtection="1">
      <alignment horizont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51" xfId="0" applyFill="1" applyBorder="1" applyAlignment="1" applyProtection="1">
      <alignment horizontal="center"/>
      <protection hidden="1"/>
    </xf>
    <xf numFmtId="0" fontId="0" fillId="2" borderId="52" xfId="0" applyFill="1" applyBorder="1" applyAlignment="1" applyProtection="1">
      <alignment horizontal="center"/>
      <protection hidden="1"/>
    </xf>
    <xf numFmtId="0" fontId="0" fillId="2" borderId="53" xfId="0" applyFill="1" applyBorder="1" applyAlignment="1" applyProtection="1">
      <alignment horizontal="center"/>
      <protection hidden="1"/>
    </xf>
    <xf numFmtId="0" fontId="1" fillId="43" borderId="10" xfId="0" applyFont="1" applyFill="1" applyBorder="1" applyProtection="1">
      <protection hidden="1"/>
    </xf>
    <xf numFmtId="0" fontId="1" fillId="43" borderId="25" xfId="0" applyFont="1" applyFill="1" applyBorder="1" applyProtection="1">
      <protection hidden="1"/>
    </xf>
    <xf numFmtId="0" fontId="1" fillId="12" borderId="10" xfId="0" applyFont="1" applyFill="1" applyBorder="1" applyProtection="1">
      <protection hidden="1"/>
    </xf>
    <xf numFmtId="0" fontId="1" fillId="12" borderId="25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1" fillId="6" borderId="25" xfId="0" applyFont="1" applyFill="1" applyBorder="1" applyProtection="1"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6" fillId="14" borderId="50" xfId="0" applyFont="1" applyFill="1" applyBorder="1" applyAlignment="1" applyProtection="1">
      <alignment horizontal="left"/>
      <protection hidden="1"/>
    </xf>
    <xf numFmtId="0" fontId="17" fillId="6" borderId="39" xfId="0" applyFont="1" applyFill="1" applyBorder="1" applyAlignment="1" applyProtection="1">
      <alignment horizontal="center" vertical="center"/>
      <protection hidden="1"/>
    </xf>
    <xf numFmtId="0" fontId="0" fillId="6" borderId="40" xfId="0" applyFill="1" applyBorder="1" applyAlignment="1" applyProtection="1">
      <alignment horizontal="center" vertical="center"/>
      <protection hidden="1"/>
    </xf>
    <xf numFmtId="0" fontId="0" fillId="6" borderId="41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horizontal="center" vertical="center"/>
      <protection hidden="1"/>
    </xf>
    <xf numFmtId="0" fontId="0" fillId="6" borderId="51" xfId="0" applyFill="1" applyBorder="1" applyAlignment="1" applyProtection="1">
      <alignment horizontal="center" vertical="center"/>
      <protection hidden="1"/>
    </xf>
    <xf numFmtId="0" fontId="0" fillId="6" borderId="52" xfId="0" applyFill="1" applyBorder="1" applyAlignment="1" applyProtection="1">
      <alignment horizontal="center" vertical="center"/>
      <protection hidden="1"/>
    </xf>
    <xf numFmtId="0" fontId="0" fillId="6" borderId="53" xfId="0" applyFill="1" applyBorder="1" applyAlignment="1" applyProtection="1">
      <alignment horizontal="center" vertical="center"/>
      <protection hidden="1"/>
    </xf>
    <xf numFmtId="0" fontId="17" fillId="36" borderId="39" xfId="0" applyFont="1" applyFill="1" applyBorder="1" applyAlignment="1" applyProtection="1">
      <alignment horizontal="center" vertical="center"/>
      <protection hidden="1"/>
    </xf>
    <xf numFmtId="0" fontId="0" fillId="36" borderId="40" xfId="0" applyFill="1" applyBorder="1" applyAlignment="1" applyProtection="1">
      <alignment horizontal="center" vertical="center"/>
      <protection hidden="1"/>
    </xf>
    <xf numFmtId="0" fontId="0" fillId="36" borderId="41" xfId="0" applyFill="1" applyBorder="1" applyAlignment="1" applyProtection="1">
      <alignment horizontal="center" vertical="center"/>
      <protection hidden="1"/>
    </xf>
    <xf numFmtId="0" fontId="0" fillId="36" borderId="26" xfId="0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0" fillId="36" borderId="32" xfId="0" applyFill="1" applyBorder="1" applyAlignment="1" applyProtection="1">
      <alignment horizontal="center" vertical="center"/>
      <protection hidden="1"/>
    </xf>
    <xf numFmtId="0" fontId="0" fillId="36" borderId="51" xfId="0" applyFill="1" applyBorder="1" applyAlignment="1" applyProtection="1">
      <alignment horizontal="center" vertical="center"/>
      <protection hidden="1"/>
    </xf>
    <xf numFmtId="0" fontId="0" fillId="36" borderId="52" xfId="0" applyFill="1" applyBorder="1" applyAlignment="1" applyProtection="1">
      <alignment horizontal="center" vertical="center"/>
      <protection hidden="1"/>
    </xf>
    <xf numFmtId="0" fontId="0" fillId="36" borderId="53" xfId="0" applyFill="1" applyBorder="1" applyAlignment="1" applyProtection="1">
      <alignment horizontal="center" vertical="center"/>
      <protection hidden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17" fillId="2" borderId="42" xfId="0" applyFon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17" fillId="36" borderId="10" xfId="0" applyFont="1" applyFill="1" applyBorder="1" applyAlignment="1" applyProtection="1">
      <alignment horizontal="center"/>
      <protection hidden="1"/>
    </xf>
    <xf numFmtId="0" fontId="17" fillId="36" borderId="50" xfId="0" applyFont="1" applyFill="1" applyBorder="1" applyAlignment="1" applyProtection="1">
      <alignment horizontal="center"/>
      <protection hidden="1"/>
    </xf>
    <xf numFmtId="0" fontId="17" fillId="36" borderId="25" xfId="0" applyFont="1" applyFill="1" applyBorder="1" applyAlignment="1" applyProtection="1">
      <alignment horizontal="center"/>
      <protection hidden="1"/>
    </xf>
    <xf numFmtId="0" fontId="17" fillId="36" borderId="33" xfId="0" applyFont="1" applyFill="1" applyBorder="1" applyProtection="1">
      <protection hidden="1"/>
    </xf>
    <xf numFmtId="0" fontId="17" fillId="36" borderId="42" xfId="0" applyFont="1" applyFill="1" applyBorder="1" applyProtection="1">
      <protection hidden="1"/>
    </xf>
    <xf numFmtId="0" fontId="17" fillId="36" borderId="37" xfId="0" applyFont="1" applyFill="1" applyBorder="1" applyProtection="1">
      <protection hidden="1"/>
    </xf>
    <xf numFmtId="0" fontId="13" fillId="5" borderId="10" xfId="0" applyFont="1" applyFill="1" applyBorder="1" applyProtection="1">
      <protection hidden="1"/>
    </xf>
    <xf numFmtId="0" fontId="0" fillId="5" borderId="50" xfId="0" applyFill="1" applyBorder="1"/>
    <xf numFmtId="0" fontId="0" fillId="5" borderId="25" xfId="0" applyFill="1" applyBorder="1"/>
    <xf numFmtId="0" fontId="13" fillId="0" borderId="0" xfId="0" applyFont="1" applyProtection="1">
      <protection hidden="1"/>
    </xf>
    <xf numFmtId="0" fontId="13" fillId="6" borderId="14" xfId="0" applyFont="1" applyFill="1" applyBorder="1" applyProtection="1">
      <protection hidden="1"/>
    </xf>
    <xf numFmtId="0" fontId="13" fillId="6" borderId="5" xfId="0" applyFont="1" applyFill="1" applyBorder="1" applyProtection="1">
      <protection hidden="1"/>
    </xf>
    <xf numFmtId="0" fontId="13" fillId="6" borderId="46" xfId="0" applyFont="1" applyFill="1" applyBorder="1" applyProtection="1">
      <protection hidden="1"/>
    </xf>
    <xf numFmtId="0" fontId="13" fillId="0" borderId="32" xfId="0" applyFont="1" applyBorder="1" applyProtection="1">
      <protection hidden="1"/>
    </xf>
    <xf numFmtId="0" fontId="1" fillId="3" borderId="10" xfId="0" applyFont="1" applyFill="1" applyBorder="1" applyAlignment="1" applyProtection="1">
      <alignment shrinkToFit="1"/>
      <protection hidden="1"/>
    </xf>
    <xf numFmtId="0" fontId="1" fillId="3" borderId="50" xfId="0" applyFont="1" applyFill="1" applyBorder="1" applyAlignment="1" applyProtection="1">
      <alignment shrinkToFit="1"/>
      <protection hidden="1"/>
    </xf>
    <xf numFmtId="0" fontId="1" fillId="3" borderId="25" xfId="0" applyFont="1" applyFill="1" applyBorder="1" applyAlignment="1" applyProtection="1">
      <alignment shrinkToFit="1"/>
      <protection hidden="1"/>
    </xf>
    <xf numFmtId="0" fontId="5" fillId="8" borderId="51" xfId="0" applyFont="1" applyFill="1" applyBorder="1" applyAlignment="1" applyProtection="1">
      <alignment horizontal="center" vertical="center"/>
      <protection hidden="1"/>
    </xf>
    <xf numFmtId="0" fontId="5" fillId="8" borderId="52" xfId="0" applyFont="1" applyFill="1" applyBorder="1" applyAlignment="1" applyProtection="1">
      <alignment horizontal="center" vertical="center"/>
      <protection hidden="1"/>
    </xf>
    <xf numFmtId="0" fontId="5" fillId="8" borderId="53" xfId="0" applyFont="1" applyFill="1" applyBorder="1" applyAlignment="1" applyProtection="1">
      <alignment horizontal="center" vertical="center"/>
      <protection hidden="1"/>
    </xf>
    <xf numFmtId="0" fontId="8" fillId="8" borderId="52" xfId="0" applyFont="1" applyFill="1" applyBorder="1" applyAlignment="1" applyProtection="1">
      <alignment horizontal="center" vertical="center"/>
      <protection hidden="1"/>
    </xf>
    <xf numFmtId="0" fontId="8" fillId="8" borderId="5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top" wrapText="1"/>
      <protection hidden="1"/>
    </xf>
    <xf numFmtId="0" fontId="4" fillId="8" borderId="41" xfId="0" applyFont="1" applyFill="1" applyBorder="1" applyAlignment="1" applyProtection="1">
      <alignment horizontal="center" vertical="top" wrapText="1"/>
      <protection hidden="1"/>
    </xf>
    <xf numFmtId="0" fontId="2" fillId="8" borderId="39" xfId="0" applyFont="1" applyFill="1" applyBorder="1" applyAlignment="1" applyProtection="1">
      <alignment horizontal="center" vertical="top"/>
      <protection hidden="1"/>
    </xf>
    <xf numFmtId="0" fontId="2" fillId="8" borderId="40" xfId="0" applyFont="1" applyFill="1" applyBorder="1" applyAlignment="1" applyProtection="1">
      <alignment horizontal="center" vertical="top"/>
      <protection hidden="1"/>
    </xf>
    <xf numFmtId="0" fontId="2" fillId="8" borderId="41" xfId="0" applyFont="1" applyFill="1" applyBorder="1" applyAlignment="1" applyProtection="1">
      <alignment horizontal="center" vertical="top"/>
      <protection hidden="1"/>
    </xf>
    <xf numFmtId="0" fontId="5" fillId="8" borderId="51" xfId="0" applyFont="1" applyFill="1" applyBorder="1" applyAlignment="1" applyProtection="1">
      <alignment horizontal="center" vertical="center" wrapText="1"/>
      <protection hidden="1"/>
    </xf>
    <xf numFmtId="0" fontId="8" fillId="8" borderId="53" xfId="0" applyFont="1" applyFill="1" applyBorder="1" applyAlignment="1" applyProtection="1">
      <alignment horizontal="center" vertical="center" wrapText="1"/>
      <protection hidden="1"/>
    </xf>
    <xf numFmtId="0" fontId="4" fillId="8" borderId="40" xfId="0" applyFont="1" applyFill="1" applyBorder="1" applyAlignment="1" applyProtection="1">
      <alignment horizontal="center" vertical="top"/>
      <protection hidden="1"/>
    </xf>
    <xf numFmtId="0" fontId="4" fillId="8" borderId="41" xfId="0" applyFont="1" applyFill="1" applyBorder="1" applyAlignment="1" applyProtection="1">
      <alignment horizontal="center" vertical="top"/>
      <protection hidden="1"/>
    </xf>
    <xf numFmtId="0" fontId="2" fillId="30" borderId="39" xfId="0" applyFont="1" applyFill="1" applyBorder="1" applyAlignment="1" applyProtection="1">
      <alignment horizontal="center" vertical="top"/>
      <protection hidden="1"/>
    </xf>
    <xf numFmtId="0" fontId="2" fillId="30" borderId="40" xfId="0" applyFont="1" applyFill="1" applyBorder="1" applyAlignment="1" applyProtection="1">
      <alignment horizontal="center" vertical="top"/>
      <protection hidden="1"/>
    </xf>
    <xf numFmtId="0" fontId="2" fillId="30" borderId="41" xfId="0" applyFont="1" applyFill="1" applyBorder="1" applyAlignment="1" applyProtection="1">
      <alignment horizontal="center" vertical="top"/>
      <protection hidden="1"/>
    </xf>
    <xf numFmtId="0" fontId="2" fillId="5" borderId="39" xfId="0" applyFont="1" applyFill="1" applyBorder="1" applyAlignment="1" applyProtection="1">
      <alignment horizontal="center" vertical="top"/>
      <protection hidden="1"/>
    </xf>
    <xf numFmtId="0" fontId="2" fillId="5" borderId="40" xfId="0" applyFont="1" applyFill="1" applyBorder="1" applyAlignment="1" applyProtection="1">
      <alignment horizontal="center" vertical="top"/>
      <protection hidden="1"/>
    </xf>
    <xf numFmtId="0" fontId="2" fillId="5" borderId="41" xfId="0" applyFont="1" applyFill="1" applyBorder="1" applyAlignment="1" applyProtection="1">
      <alignment horizontal="center" vertical="top"/>
      <protection hidden="1"/>
    </xf>
    <xf numFmtId="0" fontId="5" fillId="5" borderId="51" xfId="0" applyFont="1" applyFill="1" applyBorder="1" applyAlignment="1" applyProtection="1">
      <alignment horizontal="center" vertical="center" wrapText="1"/>
      <protection hidden="1"/>
    </xf>
    <xf numFmtId="0" fontId="8" fillId="5" borderId="53" xfId="0" applyFont="1" applyFill="1" applyBorder="1" applyAlignment="1" applyProtection="1">
      <alignment horizontal="center" vertical="center" wrapText="1"/>
      <protection hidden="1"/>
    </xf>
    <xf numFmtId="0" fontId="5" fillId="5" borderId="51" xfId="0" applyFont="1" applyFill="1" applyBorder="1" applyAlignment="1" applyProtection="1">
      <alignment horizontal="center" vertical="center"/>
      <protection hidden="1"/>
    </xf>
    <xf numFmtId="0" fontId="5" fillId="5" borderId="52" xfId="0" applyFont="1" applyFill="1" applyBorder="1" applyAlignment="1" applyProtection="1">
      <alignment horizontal="center" vertical="center"/>
      <protection hidden="1"/>
    </xf>
    <xf numFmtId="0" fontId="5" fillId="5" borderId="53" xfId="0" applyFont="1" applyFill="1" applyBorder="1" applyAlignment="1" applyProtection="1">
      <alignment horizontal="center" vertical="center"/>
      <protection hidden="1"/>
    </xf>
    <xf numFmtId="0" fontId="2" fillId="5" borderId="39" xfId="0" applyFont="1" applyFill="1" applyBorder="1" applyAlignment="1" applyProtection="1">
      <alignment horizontal="center" vertical="top" wrapText="1"/>
      <protection hidden="1"/>
    </xf>
    <xf numFmtId="0" fontId="4" fillId="5" borderId="41" xfId="0" applyFont="1" applyFill="1" applyBorder="1" applyAlignment="1" applyProtection="1">
      <alignment horizontal="center" vertical="top" wrapText="1"/>
      <protection hidden="1"/>
    </xf>
    <xf numFmtId="0" fontId="5" fillId="4" borderId="51" xfId="0" applyFont="1" applyFill="1" applyBorder="1" applyAlignment="1" applyProtection="1">
      <alignment horizontal="center" vertical="center" wrapText="1"/>
      <protection hidden="1"/>
    </xf>
    <xf numFmtId="0" fontId="8" fillId="4" borderId="53" xfId="0" applyFont="1" applyFill="1" applyBorder="1" applyAlignment="1" applyProtection="1">
      <alignment horizontal="center" vertical="center" wrapText="1"/>
      <protection hidden="1"/>
    </xf>
    <xf numFmtId="0" fontId="5" fillId="4" borderId="51" xfId="0" applyFont="1" applyFill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center" vertical="center"/>
      <protection hidden="1"/>
    </xf>
    <xf numFmtId="0" fontId="5" fillId="4" borderId="53" xfId="0" applyFont="1" applyFill="1" applyBorder="1" applyAlignment="1" applyProtection="1">
      <alignment horizontal="center" vertical="center"/>
      <protection hidden="1"/>
    </xf>
    <xf numFmtId="0" fontId="8" fillId="4" borderId="52" xfId="0" applyFont="1" applyFill="1" applyBorder="1" applyAlignment="1" applyProtection="1">
      <alignment horizontal="center" vertical="center"/>
      <protection hidden="1"/>
    </xf>
    <xf numFmtId="0" fontId="8" fillId="4" borderId="53" xfId="0" applyFont="1" applyFill="1" applyBorder="1" applyAlignment="1" applyProtection="1">
      <alignment horizontal="center" vertical="center"/>
      <protection hidden="1"/>
    </xf>
    <xf numFmtId="0" fontId="2" fillId="4" borderId="39" xfId="0" applyFont="1" applyFill="1" applyBorder="1" applyAlignment="1" applyProtection="1">
      <alignment horizontal="center" vertical="top"/>
      <protection hidden="1"/>
    </xf>
    <xf numFmtId="0" fontId="2" fillId="4" borderId="40" xfId="0" applyFont="1" applyFill="1" applyBorder="1" applyAlignment="1" applyProtection="1">
      <alignment horizontal="center" vertical="top"/>
      <protection hidden="1"/>
    </xf>
    <xf numFmtId="0" fontId="2" fillId="4" borderId="41" xfId="0" applyFont="1" applyFill="1" applyBorder="1" applyAlignment="1" applyProtection="1">
      <alignment horizontal="center" vertical="top"/>
      <protection hidden="1"/>
    </xf>
    <xf numFmtId="0" fontId="4" fillId="4" borderId="40" xfId="0" applyFont="1" applyFill="1" applyBorder="1" applyAlignment="1" applyProtection="1">
      <alignment horizontal="center" vertical="top"/>
      <protection hidden="1"/>
    </xf>
    <xf numFmtId="0" fontId="4" fillId="4" borderId="41" xfId="0" applyFont="1" applyFill="1" applyBorder="1" applyAlignment="1" applyProtection="1">
      <alignment horizontal="center" vertical="top"/>
      <protection hidden="1"/>
    </xf>
    <xf numFmtId="0" fontId="2" fillId="4" borderId="39" xfId="0" applyFont="1" applyFill="1" applyBorder="1" applyAlignment="1" applyProtection="1">
      <alignment horizontal="center" vertical="top" wrapText="1"/>
      <protection hidden="1"/>
    </xf>
    <xf numFmtId="0" fontId="4" fillId="4" borderId="41" xfId="0" applyFont="1" applyFill="1" applyBorder="1" applyAlignment="1" applyProtection="1">
      <alignment horizontal="center" vertical="top" wrapText="1"/>
      <protection hidden="1"/>
    </xf>
    <xf numFmtId="0" fontId="4" fillId="30" borderId="40" xfId="0" applyFont="1" applyFill="1" applyBorder="1" applyAlignment="1" applyProtection="1">
      <alignment horizontal="center" vertical="top"/>
      <protection hidden="1"/>
    </xf>
    <xf numFmtId="0" fontId="4" fillId="30" borderId="41" xfId="0" applyFont="1" applyFill="1" applyBorder="1" applyAlignment="1" applyProtection="1">
      <alignment horizontal="center" vertical="top"/>
      <protection hidden="1"/>
    </xf>
    <xf numFmtId="0" fontId="5" fillId="30" borderId="51" xfId="0" applyFont="1" applyFill="1" applyBorder="1" applyAlignment="1" applyProtection="1">
      <alignment horizontal="center" vertical="center" wrapText="1"/>
      <protection hidden="1"/>
    </xf>
    <xf numFmtId="0" fontId="8" fillId="30" borderId="53" xfId="0" applyFont="1" applyFill="1" applyBorder="1" applyAlignment="1" applyProtection="1">
      <alignment horizontal="center" vertical="center" wrapText="1"/>
      <protection hidden="1"/>
    </xf>
    <xf numFmtId="0" fontId="5" fillId="30" borderId="51" xfId="0" applyFont="1" applyFill="1" applyBorder="1" applyAlignment="1" applyProtection="1">
      <alignment horizontal="center" vertical="center"/>
      <protection hidden="1"/>
    </xf>
    <xf numFmtId="0" fontId="5" fillId="30" borderId="52" xfId="0" applyFont="1" applyFill="1" applyBorder="1" applyAlignment="1" applyProtection="1">
      <alignment horizontal="center" vertical="center"/>
      <protection hidden="1"/>
    </xf>
    <xf numFmtId="0" fontId="5" fillId="30" borderId="53" xfId="0" applyFont="1" applyFill="1" applyBorder="1" applyAlignment="1" applyProtection="1">
      <alignment horizontal="center" vertical="center"/>
      <protection hidden="1"/>
    </xf>
    <xf numFmtId="0" fontId="2" fillId="30" borderId="39" xfId="0" applyFont="1" applyFill="1" applyBorder="1" applyAlignment="1" applyProtection="1">
      <alignment horizontal="center" vertical="top" wrapText="1"/>
      <protection hidden="1"/>
    </xf>
    <xf numFmtId="0" fontId="4" fillId="30" borderId="41" xfId="0" applyFont="1" applyFill="1" applyBorder="1" applyAlignment="1" applyProtection="1">
      <alignment horizontal="center" vertical="top" wrapText="1"/>
      <protection hidden="1"/>
    </xf>
    <xf numFmtId="0" fontId="8" fillId="30" borderId="52" xfId="0" applyFont="1" applyFill="1" applyBorder="1" applyAlignment="1" applyProtection="1">
      <alignment horizontal="center" vertical="center"/>
      <protection hidden="1"/>
    </xf>
    <xf numFmtId="0" fontId="8" fillId="30" borderId="53" xfId="0" applyFont="1" applyFill="1" applyBorder="1" applyAlignment="1" applyProtection="1">
      <alignment horizontal="center" vertical="center"/>
      <protection hidden="1"/>
    </xf>
    <xf numFmtId="0" fontId="2" fillId="6" borderId="39" xfId="0" applyFont="1" applyFill="1" applyBorder="1" applyAlignment="1" applyProtection="1">
      <alignment horizontal="center" vertical="top"/>
      <protection hidden="1"/>
    </xf>
    <xf numFmtId="0" fontId="2" fillId="6" borderId="40" xfId="0" applyFont="1" applyFill="1" applyBorder="1" applyAlignment="1" applyProtection="1">
      <alignment horizontal="center" vertical="top"/>
      <protection hidden="1"/>
    </xf>
    <xf numFmtId="0" fontId="2" fillId="6" borderId="41" xfId="0" applyFont="1" applyFill="1" applyBorder="1" applyAlignment="1" applyProtection="1">
      <alignment horizontal="center" vertical="top"/>
      <protection hidden="1"/>
    </xf>
    <xf numFmtId="0" fontId="4" fillId="6" borderId="40" xfId="0" applyFont="1" applyFill="1" applyBorder="1" applyAlignment="1" applyProtection="1">
      <alignment horizontal="center" vertical="top"/>
      <protection hidden="1"/>
    </xf>
    <xf numFmtId="0" fontId="4" fillId="6" borderId="41" xfId="0" applyFont="1" applyFill="1" applyBorder="1" applyAlignment="1" applyProtection="1">
      <alignment horizontal="center" vertical="top"/>
      <protection hidden="1"/>
    </xf>
    <xf numFmtId="0" fontId="5" fillId="6" borderId="51" xfId="0" applyFont="1" applyFill="1" applyBorder="1" applyAlignment="1" applyProtection="1">
      <alignment horizontal="center" vertical="center"/>
      <protection hidden="1"/>
    </xf>
    <xf numFmtId="0" fontId="5" fillId="6" borderId="52" xfId="0" applyFont="1" applyFill="1" applyBorder="1" applyAlignment="1" applyProtection="1">
      <alignment horizontal="center" vertical="center"/>
      <protection hidden="1"/>
    </xf>
    <xf numFmtId="0" fontId="5" fillId="6" borderId="53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hidden="1"/>
    </xf>
    <xf numFmtId="0" fontId="8" fillId="6" borderId="53" xfId="0" applyFont="1" applyFill="1" applyBorder="1" applyAlignment="1" applyProtection="1">
      <alignment horizontal="center" vertical="center"/>
      <protection hidden="1"/>
    </xf>
    <xf numFmtId="0" fontId="5" fillId="6" borderId="51" xfId="0" applyFont="1" applyFill="1" applyBorder="1" applyAlignment="1" applyProtection="1">
      <alignment horizontal="center" vertical="center" wrapText="1"/>
      <protection hidden="1"/>
    </xf>
    <xf numFmtId="0" fontId="8" fillId="6" borderId="53" xfId="0" applyFont="1" applyFill="1" applyBorder="1" applyAlignment="1" applyProtection="1">
      <alignment horizontal="center" vertical="center" wrapText="1"/>
      <protection hidden="1"/>
    </xf>
    <xf numFmtId="0" fontId="2" fillId="6" borderId="39" xfId="0" applyFont="1" applyFill="1" applyBorder="1" applyAlignment="1" applyProtection="1">
      <alignment horizontal="center" vertical="top" wrapText="1"/>
      <protection hidden="1"/>
    </xf>
    <xf numFmtId="0" fontId="4" fillId="6" borderId="41" xfId="0" applyFont="1" applyFill="1" applyBorder="1" applyAlignment="1" applyProtection="1">
      <alignment horizontal="center" vertical="top" wrapText="1"/>
      <protection hidden="1"/>
    </xf>
    <xf numFmtId="0" fontId="8" fillId="5" borderId="52" xfId="0" applyFont="1" applyFill="1" applyBorder="1" applyAlignment="1" applyProtection="1">
      <alignment horizontal="center" vertical="center"/>
      <protection hidden="1"/>
    </xf>
    <xf numFmtId="0" fontId="8" fillId="5" borderId="53" xfId="0" applyFont="1" applyFill="1" applyBorder="1" applyAlignment="1" applyProtection="1">
      <alignment horizontal="center" vertical="center"/>
      <protection hidden="1"/>
    </xf>
    <xf numFmtId="0" fontId="4" fillId="5" borderId="40" xfId="0" applyFont="1" applyFill="1" applyBorder="1" applyAlignment="1" applyProtection="1">
      <alignment horizontal="center" vertical="top"/>
      <protection hidden="1"/>
    </xf>
    <xf numFmtId="0" fontId="4" fillId="5" borderId="41" xfId="0" applyFont="1" applyFill="1" applyBorder="1" applyAlignment="1" applyProtection="1">
      <alignment horizontal="center" vertical="top"/>
      <protection hidden="1"/>
    </xf>
    <xf numFmtId="0" fontId="2" fillId="12" borderId="39" xfId="0" applyFont="1" applyFill="1" applyBorder="1" applyAlignment="1" applyProtection="1">
      <alignment horizontal="center" vertical="top"/>
      <protection hidden="1"/>
    </xf>
    <xf numFmtId="0" fontId="4" fillId="12" borderId="40" xfId="0" applyFont="1" applyFill="1" applyBorder="1" applyAlignment="1" applyProtection="1">
      <alignment horizontal="center" vertical="top"/>
      <protection hidden="1"/>
    </xf>
    <xf numFmtId="0" fontId="4" fillId="12" borderId="41" xfId="0" applyFont="1" applyFill="1" applyBorder="1" applyAlignment="1" applyProtection="1">
      <alignment horizontal="center" vertical="top"/>
      <protection hidden="1"/>
    </xf>
    <xf numFmtId="0" fontId="5" fillId="12" borderId="51" xfId="0" applyFont="1" applyFill="1" applyBorder="1" applyAlignment="1" applyProtection="1">
      <alignment horizontal="center" vertical="center" wrapText="1"/>
      <protection hidden="1"/>
    </xf>
    <xf numFmtId="0" fontId="8" fillId="12" borderId="53" xfId="0" applyFont="1" applyFill="1" applyBorder="1" applyAlignment="1" applyProtection="1">
      <alignment horizontal="center" vertical="center" wrapText="1"/>
      <protection hidden="1"/>
    </xf>
    <xf numFmtId="0" fontId="5" fillId="12" borderId="51" xfId="0" applyFont="1" applyFill="1" applyBorder="1" applyAlignment="1" applyProtection="1">
      <alignment horizontal="center" vertical="center"/>
      <protection hidden="1"/>
    </xf>
    <xf numFmtId="0" fontId="5" fillId="12" borderId="52" xfId="0" applyFont="1" applyFill="1" applyBorder="1" applyAlignment="1" applyProtection="1">
      <alignment horizontal="center" vertical="center"/>
      <protection hidden="1"/>
    </xf>
    <xf numFmtId="0" fontId="5" fillId="12" borderId="53" xfId="0" applyFont="1" applyFill="1" applyBorder="1" applyAlignment="1" applyProtection="1">
      <alignment horizontal="center" vertical="center"/>
      <protection hidden="1"/>
    </xf>
    <xf numFmtId="0" fontId="8" fillId="12" borderId="52" xfId="0" applyFont="1" applyFill="1" applyBorder="1" applyAlignment="1" applyProtection="1">
      <alignment horizontal="center" vertical="center"/>
      <protection hidden="1"/>
    </xf>
    <xf numFmtId="0" fontId="8" fillId="12" borderId="53" xfId="0" applyFont="1" applyFill="1" applyBorder="1" applyAlignment="1" applyProtection="1">
      <alignment horizontal="center" vertical="center"/>
      <protection hidden="1"/>
    </xf>
    <xf numFmtId="0" fontId="2" fillId="12" borderId="39" xfId="0" applyFont="1" applyFill="1" applyBorder="1" applyAlignment="1" applyProtection="1">
      <alignment horizontal="center" vertical="top" wrapText="1"/>
      <protection hidden="1"/>
    </xf>
    <xf numFmtId="0" fontId="4" fillId="12" borderId="41" xfId="0" applyFont="1" applyFill="1" applyBorder="1" applyAlignment="1" applyProtection="1">
      <alignment horizontal="center" vertical="top" wrapText="1"/>
      <protection hidden="1"/>
    </xf>
    <xf numFmtId="0" fontId="2" fillId="12" borderId="40" xfId="0" applyFont="1" applyFill="1" applyBorder="1" applyAlignment="1" applyProtection="1">
      <alignment horizontal="center" vertical="top"/>
      <protection hidden="1"/>
    </xf>
    <xf numFmtId="0" fontId="2" fillId="12" borderId="41" xfId="0" applyFont="1" applyFill="1" applyBorder="1" applyAlignment="1" applyProtection="1">
      <alignment horizontal="center" vertical="top"/>
      <protection hidden="1"/>
    </xf>
    <xf numFmtId="0" fontId="5" fillId="41" borderId="10" xfId="0" applyFont="1" applyFill="1" applyBorder="1" applyAlignment="1" applyProtection="1">
      <alignment horizontal="center" vertical="center" wrapText="1"/>
      <protection hidden="1"/>
    </xf>
    <xf numFmtId="0" fontId="8" fillId="41" borderId="25" xfId="0" applyFont="1" applyFill="1" applyBorder="1" applyAlignment="1" applyProtection="1">
      <alignment horizontal="center" vertical="center" wrapText="1"/>
      <protection hidden="1"/>
    </xf>
    <xf numFmtId="49" fontId="5" fillId="12" borderId="51" xfId="0" applyNumberFormat="1" applyFont="1" applyFill="1" applyBorder="1" applyAlignment="1" applyProtection="1">
      <alignment horizontal="center" vertical="center"/>
      <protection hidden="1"/>
    </xf>
    <xf numFmtId="49" fontId="8" fillId="12" borderId="52" xfId="0" applyNumberFormat="1" applyFont="1" applyFill="1" applyBorder="1" applyAlignment="1" applyProtection="1">
      <alignment horizontal="center" vertical="center"/>
      <protection hidden="1"/>
    </xf>
    <xf numFmtId="49" fontId="8" fillId="12" borderId="53" xfId="0" applyNumberFormat="1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 wrapText="1"/>
      <protection hidden="1"/>
    </xf>
    <xf numFmtId="0" fontId="8" fillId="2" borderId="53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shrinkToFit="1"/>
      <protection hidden="1"/>
    </xf>
    <xf numFmtId="0" fontId="1" fillId="5" borderId="50" xfId="0" applyFont="1" applyFill="1" applyBorder="1" applyAlignment="1" applyProtection="1">
      <alignment shrinkToFit="1"/>
      <protection hidden="1"/>
    </xf>
    <xf numFmtId="0" fontId="1" fillId="5" borderId="50" xfId="0" applyFont="1" applyFill="1" applyBorder="1"/>
    <xf numFmtId="0" fontId="1" fillId="5" borderId="25" xfId="0" applyFont="1" applyFill="1" applyBorder="1"/>
    <xf numFmtId="0" fontId="5" fillId="41" borderId="25" xfId="0" applyFont="1" applyFill="1" applyBorder="1" applyAlignment="1" applyProtection="1">
      <alignment horizontal="center" vertical="center" wrapText="1"/>
      <protection hidden="1"/>
    </xf>
    <xf numFmtId="0" fontId="25" fillId="41" borderId="10" xfId="0" applyFont="1" applyFill="1" applyBorder="1" applyAlignment="1" applyProtection="1">
      <alignment horizontal="center" vertical="center" shrinkToFit="1"/>
      <protection hidden="1"/>
    </xf>
    <xf numFmtId="0" fontId="26" fillId="41" borderId="25" xfId="0" applyFont="1" applyFill="1" applyBorder="1" applyAlignment="1" applyProtection="1">
      <alignment horizontal="center" vertical="center" shrinkToFit="1"/>
      <protection hidden="1"/>
    </xf>
    <xf numFmtId="49" fontId="5" fillId="30" borderId="51" xfId="0" applyNumberFormat="1" applyFont="1" applyFill="1" applyBorder="1" applyAlignment="1" applyProtection="1">
      <alignment horizontal="center" vertical="center"/>
      <protection hidden="1"/>
    </xf>
    <xf numFmtId="49" fontId="8" fillId="30" borderId="52" xfId="0" applyNumberFormat="1" applyFont="1" applyFill="1" applyBorder="1" applyAlignment="1" applyProtection="1">
      <alignment horizontal="center" vertical="center"/>
      <protection hidden="1"/>
    </xf>
    <xf numFmtId="49" fontId="8" fillId="30" borderId="53" xfId="0" applyNumberFormat="1" applyFont="1" applyFill="1" applyBorder="1" applyAlignment="1" applyProtection="1">
      <alignment horizontal="center" vertical="center"/>
      <protection hidden="1"/>
    </xf>
    <xf numFmtId="49" fontId="5" fillId="12" borderId="10" xfId="0" applyNumberFormat="1" applyFont="1" applyFill="1" applyBorder="1" applyAlignment="1" applyProtection="1">
      <alignment horizontal="center" vertical="center"/>
      <protection hidden="1"/>
    </xf>
    <xf numFmtId="49" fontId="5" fillId="12" borderId="50" xfId="0" applyNumberFormat="1" applyFont="1" applyFill="1" applyBorder="1" applyAlignment="1" applyProtection="1">
      <alignment horizontal="center" vertical="center"/>
      <protection hidden="1"/>
    </xf>
    <xf numFmtId="49" fontId="5" fillId="12" borderId="25" xfId="0" applyNumberFormat="1" applyFont="1" applyFill="1" applyBorder="1" applyAlignment="1" applyProtection="1">
      <alignment horizontal="center" vertical="center"/>
      <protection hidden="1"/>
    </xf>
    <xf numFmtId="0" fontId="5" fillId="12" borderId="10" xfId="0" applyFont="1" applyFill="1" applyBorder="1" applyAlignment="1" applyProtection="1">
      <alignment horizontal="center" vertical="center" wrapText="1"/>
      <protection hidden="1"/>
    </xf>
    <xf numFmtId="0" fontId="8" fillId="12" borderId="25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49" fontId="5" fillId="12" borderId="52" xfId="0" applyNumberFormat="1" applyFont="1" applyFill="1" applyBorder="1" applyAlignment="1" applyProtection="1">
      <alignment horizontal="center" vertical="center"/>
      <protection hidden="1"/>
    </xf>
    <xf numFmtId="49" fontId="5" fillId="12" borderId="53" xfId="0" applyNumberFormat="1" applyFont="1" applyFill="1" applyBorder="1" applyAlignment="1" applyProtection="1">
      <alignment horizontal="center" vertical="center"/>
      <protection hidden="1"/>
    </xf>
    <xf numFmtId="0" fontId="6" fillId="12" borderId="10" xfId="0" applyFont="1" applyFill="1" applyBorder="1" applyAlignment="1" applyProtection="1">
      <alignment horizontal="center" vertical="center" wrapText="1"/>
      <protection hidden="1"/>
    </xf>
    <xf numFmtId="0" fontId="7" fillId="12" borderId="25" xfId="0" applyFont="1" applyFill="1" applyBorder="1" applyAlignment="1" applyProtection="1">
      <alignment horizontal="center" vertical="center" wrapText="1"/>
      <protection hidden="1"/>
    </xf>
    <xf numFmtId="49" fontId="5" fillId="30" borderId="52" xfId="0" applyNumberFormat="1" applyFont="1" applyFill="1" applyBorder="1" applyAlignment="1" applyProtection="1">
      <alignment horizontal="center" vertical="center"/>
      <protection hidden="1"/>
    </xf>
    <xf numFmtId="49" fontId="5" fillId="30" borderId="53" xfId="0" applyNumberFormat="1" applyFont="1" applyFill="1" applyBorder="1" applyAlignment="1" applyProtection="1">
      <alignment horizontal="center" vertical="center"/>
      <protection hidden="1"/>
    </xf>
    <xf numFmtId="0" fontId="6" fillId="12" borderId="10" xfId="0" applyFont="1" applyFill="1" applyBorder="1" applyAlignment="1" applyProtection="1">
      <alignment horizontal="center" vertical="center"/>
      <protection hidden="1"/>
    </xf>
    <xf numFmtId="0" fontId="6" fillId="12" borderId="50" xfId="0" applyFont="1" applyFill="1" applyBorder="1" applyAlignment="1" applyProtection="1">
      <alignment horizontal="center" vertical="center"/>
      <protection hidden="1"/>
    </xf>
    <xf numFmtId="0" fontId="6" fillId="12" borderId="25" xfId="0" applyFont="1" applyFill="1" applyBorder="1" applyAlignment="1" applyProtection="1">
      <alignment horizontal="center" vertical="center"/>
      <protection hidden="1"/>
    </xf>
    <xf numFmtId="0" fontId="5" fillId="44" borderId="51" xfId="0" applyFont="1" applyFill="1" applyBorder="1" applyAlignment="1" applyProtection="1">
      <alignment horizontal="center" vertical="center" wrapText="1"/>
      <protection hidden="1"/>
    </xf>
    <xf numFmtId="0" fontId="8" fillId="44" borderId="53" xfId="0" applyFont="1" applyFill="1" applyBorder="1" applyAlignment="1" applyProtection="1">
      <alignment horizontal="center" vertical="center" wrapText="1"/>
      <protection hidden="1"/>
    </xf>
    <xf numFmtId="0" fontId="6" fillId="30" borderId="10" xfId="0" applyFont="1" applyFill="1" applyBorder="1" applyAlignment="1" applyProtection="1">
      <alignment horizontal="center" vertical="center"/>
      <protection hidden="1"/>
    </xf>
    <xf numFmtId="0" fontId="6" fillId="30" borderId="50" xfId="0" applyFont="1" applyFill="1" applyBorder="1" applyAlignment="1" applyProtection="1">
      <alignment horizontal="center" vertical="center"/>
      <protection hidden="1"/>
    </xf>
    <xf numFmtId="0" fontId="6" fillId="30" borderId="25" xfId="0" applyFont="1" applyFill="1" applyBorder="1" applyAlignment="1" applyProtection="1">
      <alignment horizontal="center" vertical="center"/>
      <protection hidden="1"/>
    </xf>
    <xf numFmtId="0" fontId="6" fillId="30" borderId="10" xfId="0" applyFont="1" applyFill="1" applyBorder="1" applyAlignment="1" applyProtection="1">
      <alignment horizontal="center" vertical="center" wrapText="1"/>
      <protection hidden="1"/>
    </xf>
    <xf numFmtId="0" fontId="7" fillId="30" borderId="25" xfId="0" applyFont="1" applyFill="1" applyBorder="1" applyAlignment="1" applyProtection="1">
      <alignment horizontal="center" vertical="center" wrapText="1"/>
      <protection hidden="1"/>
    </xf>
    <xf numFmtId="49" fontId="5" fillId="30" borderId="10" xfId="0" applyNumberFormat="1" applyFont="1" applyFill="1" applyBorder="1" applyAlignment="1" applyProtection="1">
      <alignment horizontal="center" vertical="center"/>
      <protection hidden="1"/>
    </xf>
    <xf numFmtId="49" fontId="5" fillId="30" borderId="50" xfId="0" applyNumberFormat="1" applyFont="1" applyFill="1" applyBorder="1" applyAlignment="1" applyProtection="1">
      <alignment horizontal="center" vertical="center"/>
      <protection hidden="1"/>
    </xf>
    <xf numFmtId="49" fontId="5" fillId="30" borderId="25" xfId="0" applyNumberFormat="1" applyFont="1" applyFill="1" applyBorder="1" applyAlignment="1" applyProtection="1">
      <alignment horizontal="center" vertical="center"/>
      <protection hidden="1"/>
    </xf>
    <xf numFmtId="49" fontId="5" fillId="5" borderId="51" xfId="0" applyNumberFormat="1" applyFont="1" applyFill="1" applyBorder="1" applyAlignment="1" applyProtection="1">
      <alignment horizontal="center" vertical="center"/>
      <protection hidden="1"/>
    </xf>
    <xf numFmtId="49" fontId="5" fillId="5" borderId="52" xfId="0" applyNumberFormat="1" applyFont="1" applyFill="1" applyBorder="1" applyAlignment="1" applyProtection="1">
      <alignment horizontal="center" vertical="center"/>
      <protection hidden="1"/>
    </xf>
    <xf numFmtId="49" fontId="5" fillId="5" borderId="53" xfId="0" applyNumberFormat="1" applyFont="1" applyFill="1" applyBorder="1" applyAlignment="1" applyProtection="1">
      <alignment horizontal="center" vertical="center"/>
      <protection hidden="1"/>
    </xf>
    <xf numFmtId="0" fontId="5" fillId="42" borderId="51" xfId="0" applyFont="1" applyFill="1" applyBorder="1" applyAlignment="1" applyProtection="1">
      <alignment horizontal="center" vertical="center" wrapText="1"/>
      <protection hidden="1"/>
    </xf>
    <xf numFmtId="0" fontId="8" fillId="42" borderId="53" xfId="0" applyFont="1" applyFill="1" applyBorder="1" applyAlignment="1" applyProtection="1">
      <alignment horizontal="center" vertical="center" wrapText="1"/>
      <protection hidden="1"/>
    </xf>
    <xf numFmtId="49" fontId="8" fillId="5" borderId="52" xfId="0" applyNumberFormat="1" applyFont="1" applyFill="1" applyBorder="1" applyAlignment="1" applyProtection="1">
      <alignment horizontal="center" vertical="center"/>
      <protection hidden="1"/>
    </xf>
    <xf numFmtId="49" fontId="8" fillId="5" borderId="53" xfId="0" applyNumberFormat="1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25" xfId="0" applyFont="1" applyFill="1" applyBorder="1" applyAlignment="1" applyProtection="1">
      <alignment horizontal="center" vertical="center" wrapText="1"/>
      <protection hidden="1"/>
    </xf>
    <xf numFmtId="49" fontId="5" fillId="4" borderId="10" xfId="0" applyNumberFormat="1" applyFont="1" applyFill="1" applyBorder="1" applyAlignment="1" applyProtection="1">
      <alignment horizontal="center" vertical="center"/>
      <protection hidden="1"/>
    </xf>
    <xf numFmtId="49" fontId="5" fillId="4" borderId="50" xfId="0" applyNumberFormat="1" applyFont="1" applyFill="1" applyBorder="1" applyAlignment="1" applyProtection="1">
      <alignment horizontal="center" vertical="center"/>
      <protection hidden="1"/>
    </xf>
    <xf numFmtId="49" fontId="5" fillId="4" borderId="25" xfId="0" applyNumberFormat="1" applyFont="1" applyFill="1" applyBorder="1" applyAlignment="1" applyProtection="1">
      <alignment horizontal="center" vertical="center"/>
      <protection hidden="1"/>
    </xf>
    <xf numFmtId="0" fontId="27" fillId="41" borderId="10" xfId="0" applyFont="1" applyFill="1" applyBorder="1" applyAlignment="1" applyProtection="1">
      <alignment horizontal="center" vertical="center" wrapText="1"/>
      <protection hidden="1"/>
    </xf>
    <xf numFmtId="0" fontId="28" fillId="41" borderId="25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/>
      <protection hidden="1"/>
    </xf>
    <xf numFmtId="0" fontId="6" fillId="5" borderId="50" xfId="0" applyFont="1" applyFill="1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hidden="1"/>
    </xf>
    <xf numFmtId="49" fontId="5" fillId="5" borderId="10" xfId="0" applyNumberFormat="1" applyFont="1" applyFill="1" applyBorder="1" applyAlignment="1" applyProtection="1">
      <alignment horizontal="center" vertical="center"/>
      <protection hidden="1"/>
    </xf>
    <xf numFmtId="49" fontId="5" fillId="5" borderId="50" xfId="0" applyNumberFormat="1" applyFont="1" applyFill="1" applyBorder="1" applyAlignment="1" applyProtection="1">
      <alignment horizontal="center" vertical="center"/>
      <protection hidden="1"/>
    </xf>
    <xf numFmtId="49" fontId="5" fillId="5" borderId="25" xfId="0" applyNumberFormat="1" applyFont="1" applyFill="1" applyBorder="1" applyAlignment="1" applyProtection="1">
      <alignment horizontal="center" vertical="center"/>
      <protection hidden="1"/>
    </xf>
    <xf numFmtId="49" fontId="5" fillId="4" borderId="51" xfId="0" applyNumberFormat="1" applyFont="1" applyFill="1" applyBorder="1" applyAlignment="1" applyProtection="1">
      <alignment horizontal="center" vertical="center"/>
      <protection hidden="1"/>
    </xf>
    <xf numFmtId="49" fontId="5" fillId="4" borderId="52" xfId="0" applyNumberFormat="1" applyFont="1" applyFill="1" applyBorder="1" applyAlignment="1" applyProtection="1">
      <alignment horizontal="center" vertical="center"/>
      <protection hidden="1"/>
    </xf>
    <xf numFmtId="49" fontId="5" fillId="4" borderId="53" xfId="0" applyNumberFormat="1" applyFont="1" applyFill="1" applyBorder="1" applyAlignment="1" applyProtection="1">
      <alignment horizontal="center" vertical="center"/>
      <protection hidden="1"/>
    </xf>
    <xf numFmtId="0" fontId="27" fillId="4" borderId="10" xfId="0" applyFont="1" applyFill="1" applyBorder="1" applyAlignment="1" applyProtection="1">
      <alignment horizontal="center" vertical="center" wrapText="1"/>
      <protection hidden="1"/>
    </xf>
    <xf numFmtId="0" fontId="28" fillId="4" borderId="25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8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50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49" fontId="8" fillId="4" borderId="52" xfId="0" applyNumberFormat="1" applyFont="1" applyFill="1" applyBorder="1" applyAlignment="1" applyProtection="1">
      <alignment horizontal="center" vertical="center"/>
      <protection hidden="1"/>
    </xf>
    <xf numFmtId="49" fontId="8" fillId="4" borderId="53" xfId="0" applyNumberFormat="1" applyFont="1" applyFill="1" applyBorder="1" applyAlignment="1" applyProtection="1">
      <alignment horizontal="center" vertical="center"/>
      <protection hidden="1"/>
    </xf>
    <xf numFmtId="0" fontId="13" fillId="46" borderId="39" xfId="0" applyFont="1" applyFill="1" applyBorder="1" applyAlignment="1" applyProtection="1">
      <alignment horizontal="center" vertical="center" wrapText="1" shrinkToFit="1"/>
      <protection hidden="1"/>
    </xf>
    <xf numFmtId="0" fontId="13" fillId="46" borderId="40" xfId="0" applyFont="1" applyFill="1" applyBorder="1" applyAlignment="1" applyProtection="1">
      <alignment horizontal="center" vertical="center" wrapText="1" shrinkToFit="1"/>
      <protection hidden="1"/>
    </xf>
    <xf numFmtId="0" fontId="0" fillId="46" borderId="40" xfId="0" applyFill="1" applyBorder="1" applyAlignment="1">
      <alignment horizontal="center"/>
    </xf>
    <xf numFmtId="0" fontId="0" fillId="46" borderId="41" xfId="0" applyFill="1" applyBorder="1" applyAlignment="1">
      <alignment horizontal="center"/>
    </xf>
    <xf numFmtId="0" fontId="13" fillId="46" borderId="26" xfId="0" applyFont="1" applyFill="1" applyBorder="1" applyAlignment="1" applyProtection="1">
      <alignment horizontal="center" vertical="center" wrapText="1" shrinkToFit="1"/>
      <protection hidden="1"/>
    </xf>
    <xf numFmtId="0" fontId="13" fillId="46" borderId="0" xfId="0" applyFont="1" applyFill="1" applyAlignment="1" applyProtection="1">
      <alignment horizontal="center" vertical="center" wrapText="1" shrinkToFit="1"/>
      <protection hidden="1"/>
    </xf>
    <xf numFmtId="0" fontId="0" fillId="46" borderId="0" xfId="0" applyFill="1" applyAlignment="1">
      <alignment horizontal="center"/>
    </xf>
    <xf numFmtId="0" fontId="0" fillId="46" borderId="32" xfId="0" applyFill="1" applyBorder="1" applyAlignment="1">
      <alignment horizontal="center"/>
    </xf>
    <xf numFmtId="0" fontId="14" fillId="46" borderId="26" xfId="0" applyFont="1" applyFill="1" applyBorder="1" applyAlignment="1" applyProtection="1">
      <alignment horizontal="center" vertical="center" wrapText="1" shrinkToFit="1"/>
      <protection hidden="1"/>
    </xf>
    <xf numFmtId="0" fontId="14" fillId="46" borderId="0" xfId="0" applyFont="1" applyFill="1" applyAlignment="1" applyProtection="1">
      <alignment horizontal="center" vertical="center" wrapText="1" shrinkToFit="1"/>
      <protection hidden="1"/>
    </xf>
    <xf numFmtId="0" fontId="14" fillId="46" borderId="51" xfId="0" applyFont="1" applyFill="1" applyBorder="1" applyAlignment="1" applyProtection="1">
      <alignment horizontal="center" vertical="center" wrapText="1" shrinkToFit="1"/>
      <protection hidden="1"/>
    </xf>
    <xf numFmtId="0" fontId="14" fillId="46" borderId="52" xfId="0" applyFont="1" applyFill="1" applyBorder="1" applyAlignment="1" applyProtection="1">
      <alignment horizontal="center" vertical="center" wrapText="1" shrinkToFit="1"/>
      <protection hidden="1"/>
    </xf>
    <xf numFmtId="0" fontId="0" fillId="46" borderId="52" xfId="0" applyFill="1" applyBorder="1" applyAlignment="1">
      <alignment horizontal="center"/>
    </xf>
    <xf numFmtId="0" fontId="0" fillId="46" borderId="53" xfId="0" applyFill="1" applyBorder="1" applyAlignment="1">
      <alignment horizontal="center"/>
    </xf>
    <xf numFmtId="0" fontId="13" fillId="2" borderId="39" xfId="0" applyFont="1" applyFill="1" applyBorder="1" applyAlignment="1" applyProtection="1">
      <alignment horizontal="center" vertical="center" wrapText="1" shrinkToFit="1"/>
      <protection hidden="1"/>
    </xf>
    <xf numFmtId="0" fontId="13" fillId="2" borderId="40" xfId="0" applyFont="1" applyFill="1" applyBorder="1" applyAlignment="1" applyProtection="1">
      <alignment horizontal="center" vertical="center" wrapText="1" shrinkToFit="1"/>
      <protection hidden="1"/>
    </xf>
    <xf numFmtId="0" fontId="13" fillId="2" borderId="41" xfId="0" applyFont="1" applyFill="1" applyBorder="1" applyAlignment="1" applyProtection="1">
      <alignment horizontal="center" vertical="center" wrapText="1" shrinkToFit="1"/>
      <protection hidden="1"/>
    </xf>
    <xf numFmtId="0" fontId="13" fillId="2" borderId="26" xfId="0" applyFont="1" applyFill="1" applyBorder="1" applyAlignment="1" applyProtection="1">
      <alignment horizontal="center" vertical="center" wrapText="1" shrinkToFit="1"/>
      <protection hidden="1"/>
    </xf>
    <xf numFmtId="0" fontId="13" fillId="2" borderId="0" xfId="0" applyFont="1" applyFill="1" applyAlignment="1" applyProtection="1">
      <alignment horizontal="center" vertical="center" wrapText="1" shrinkToFit="1"/>
      <protection hidden="1"/>
    </xf>
    <xf numFmtId="0" fontId="13" fillId="2" borderId="32" xfId="0" applyFont="1" applyFill="1" applyBorder="1" applyAlignment="1" applyProtection="1">
      <alignment horizontal="center" vertical="center" wrapText="1" shrinkToFit="1"/>
      <protection hidden="1"/>
    </xf>
    <xf numFmtId="0" fontId="14" fillId="2" borderId="26" xfId="0" applyFont="1" applyFill="1" applyBorder="1" applyAlignment="1" applyProtection="1">
      <alignment horizontal="center" vertical="center" wrapText="1" shrinkToFit="1"/>
      <protection hidden="1"/>
    </xf>
    <xf numFmtId="0" fontId="14" fillId="2" borderId="0" xfId="0" applyFont="1" applyFill="1" applyAlignment="1" applyProtection="1">
      <alignment horizontal="center" vertical="center" wrapText="1" shrinkToFit="1"/>
      <protection hidden="1"/>
    </xf>
    <xf numFmtId="0" fontId="14" fillId="2" borderId="32" xfId="0" applyFont="1" applyFill="1" applyBorder="1" applyAlignment="1" applyProtection="1">
      <alignment horizontal="center" vertical="center" wrapText="1" shrinkToFit="1"/>
      <protection hidden="1"/>
    </xf>
    <xf numFmtId="0" fontId="14" fillId="2" borderId="51" xfId="0" applyFont="1" applyFill="1" applyBorder="1" applyAlignment="1" applyProtection="1">
      <alignment horizontal="center" vertical="center" wrapText="1" shrinkToFit="1"/>
      <protection hidden="1"/>
    </xf>
    <xf numFmtId="0" fontId="14" fillId="2" borderId="52" xfId="0" applyFont="1" applyFill="1" applyBorder="1" applyAlignment="1" applyProtection="1">
      <alignment horizontal="center" vertical="center" wrapText="1" shrinkToFit="1"/>
      <protection hidden="1"/>
    </xf>
    <xf numFmtId="0" fontId="14" fillId="2" borderId="53" xfId="0" applyFont="1" applyFill="1" applyBorder="1" applyAlignment="1" applyProtection="1">
      <alignment horizontal="center" vertical="center" wrapText="1" shrinkToFit="1"/>
      <protection hidden="1"/>
    </xf>
    <xf numFmtId="0" fontId="3" fillId="8" borderId="39" xfId="0" applyFont="1" applyFill="1" applyBorder="1" applyAlignment="1" applyProtection="1">
      <alignment horizontal="center" vertical="top" wrapText="1"/>
      <protection hidden="1"/>
    </xf>
    <xf numFmtId="0" fontId="2" fillId="8" borderId="41" xfId="0" applyFont="1" applyFill="1" applyBorder="1" applyAlignment="1" applyProtection="1">
      <alignment horizontal="center" vertical="top" wrapText="1"/>
      <protection hidden="1"/>
    </xf>
    <xf numFmtId="0" fontId="5" fillId="8" borderId="51" xfId="0" applyFont="1" applyFill="1" applyBorder="1" applyAlignment="1" applyProtection="1">
      <alignment horizontal="center" vertical="center" shrinkToFit="1"/>
      <protection hidden="1"/>
    </xf>
    <xf numFmtId="0" fontId="5" fillId="8" borderId="53" xfId="0" applyFont="1" applyFill="1" applyBorder="1" applyAlignment="1" applyProtection="1">
      <alignment horizontal="center" vertical="center" shrinkToFit="1"/>
      <protection hidden="1"/>
    </xf>
    <xf numFmtId="14" fontId="6" fillId="8" borderId="51" xfId="0" applyNumberFormat="1" applyFont="1" applyFill="1" applyBorder="1" applyAlignment="1" applyProtection="1">
      <alignment horizontal="center" vertical="center" shrinkToFit="1"/>
      <protection hidden="1"/>
    </xf>
    <xf numFmtId="14" fontId="7" fillId="8" borderId="52" xfId="0" applyNumberFormat="1" applyFont="1" applyFill="1" applyBorder="1" applyAlignment="1" applyProtection="1">
      <alignment horizontal="center" vertical="center" shrinkToFit="1"/>
      <protection hidden="1"/>
    </xf>
    <xf numFmtId="14" fontId="7" fillId="8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39" xfId="0" applyFont="1" applyFill="1" applyBorder="1" applyAlignment="1" applyProtection="1">
      <alignment horizontal="center" vertical="top" shrinkToFit="1"/>
      <protection hidden="1"/>
    </xf>
    <xf numFmtId="0" fontId="4" fillId="8" borderId="40" xfId="0" applyFont="1" applyFill="1" applyBorder="1" applyAlignment="1" applyProtection="1">
      <alignment horizontal="center" vertical="top" shrinkToFit="1"/>
      <protection hidden="1"/>
    </xf>
    <xf numFmtId="0" fontId="4" fillId="8" borderId="41" xfId="0" applyFont="1" applyFill="1" applyBorder="1" applyAlignment="1" applyProtection="1">
      <alignment horizontal="center" vertical="top" shrinkToFit="1"/>
      <protection hidden="1"/>
    </xf>
    <xf numFmtId="0" fontId="5" fillId="6" borderId="51" xfId="0" applyFont="1" applyFill="1" applyBorder="1" applyAlignment="1" applyProtection="1">
      <alignment horizontal="center" vertical="center" shrinkToFit="1"/>
      <protection hidden="1"/>
    </xf>
    <xf numFmtId="0" fontId="5" fillId="6" borderId="53" xfId="0" applyFont="1" applyFill="1" applyBorder="1" applyAlignment="1" applyProtection="1">
      <alignment horizontal="center" vertical="center" shrinkToFit="1"/>
      <protection hidden="1"/>
    </xf>
    <xf numFmtId="14" fontId="6" fillId="6" borderId="51" xfId="0" applyNumberFormat="1" applyFont="1" applyFill="1" applyBorder="1" applyAlignment="1" applyProtection="1">
      <alignment horizontal="center" vertical="center" shrinkToFit="1"/>
      <protection hidden="1"/>
    </xf>
    <xf numFmtId="14" fontId="7" fillId="6" borderId="52" xfId="0" applyNumberFormat="1" applyFont="1" applyFill="1" applyBorder="1" applyAlignment="1" applyProtection="1">
      <alignment horizontal="center" vertical="center" shrinkToFit="1"/>
      <protection hidden="1"/>
    </xf>
    <xf numFmtId="14" fontId="7" fillId="6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39" xfId="0" applyFont="1" applyFill="1" applyBorder="1" applyAlignment="1" applyProtection="1">
      <alignment horizontal="center" vertical="top" shrinkToFit="1"/>
      <protection hidden="1"/>
    </xf>
    <xf numFmtId="0" fontId="4" fillId="6" borderId="40" xfId="0" applyFont="1" applyFill="1" applyBorder="1" applyAlignment="1" applyProtection="1">
      <alignment horizontal="center" vertical="top" shrinkToFit="1"/>
      <protection hidden="1"/>
    </xf>
    <xf numFmtId="0" fontId="4" fillId="6" borderId="41" xfId="0" applyFont="1" applyFill="1" applyBorder="1" applyAlignment="1" applyProtection="1">
      <alignment horizontal="center" vertical="top" shrinkToFit="1"/>
      <protection hidden="1"/>
    </xf>
    <xf numFmtId="0" fontId="3" fillId="6" borderId="39" xfId="0" applyFont="1" applyFill="1" applyBorder="1" applyAlignment="1" applyProtection="1">
      <alignment horizontal="center" vertical="top" wrapText="1"/>
      <protection hidden="1"/>
    </xf>
    <xf numFmtId="0" fontId="2" fillId="6" borderId="41" xfId="0" applyFont="1" applyFill="1" applyBorder="1" applyAlignment="1" applyProtection="1">
      <alignment horizontal="center" vertical="top" wrapText="1"/>
      <protection hidden="1"/>
    </xf>
    <xf numFmtId="0" fontId="5" fillId="5" borderId="51" xfId="0" applyFont="1" applyFill="1" applyBorder="1" applyAlignment="1" applyProtection="1">
      <alignment horizontal="center" vertical="center" shrinkToFit="1"/>
      <protection hidden="1"/>
    </xf>
    <xf numFmtId="0" fontId="5" fillId="5" borderId="53" xfId="0" applyFont="1" applyFill="1" applyBorder="1" applyAlignment="1" applyProtection="1">
      <alignment horizontal="center" vertical="center" shrinkToFit="1"/>
      <protection hidden="1"/>
    </xf>
    <xf numFmtId="14" fontId="6" fillId="5" borderId="51" xfId="0" applyNumberFormat="1" applyFont="1" applyFill="1" applyBorder="1" applyAlignment="1" applyProtection="1">
      <alignment horizontal="center" vertical="center" shrinkToFit="1"/>
      <protection hidden="1"/>
    </xf>
    <xf numFmtId="14" fontId="7" fillId="5" borderId="52" xfId="0" applyNumberFormat="1" applyFont="1" applyFill="1" applyBorder="1" applyAlignment="1" applyProtection="1">
      <alignment horizontal="center" vertical="center" shrinkToFit="1"/>
      <protection hidden="1"/>
    </xf>
    <xf numFmtId="14" fontId="7" fillId="5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39" xfId="0" applyFont="1" applyFill="1" applyBorder="1" applyAlignment="1" applyProtection="1">
      <alignment horizontal="center" vertical="top" shrinkToFit="1"/>
      <protection hidden="1"/>
    </xf>
    <xf numFmtId="0" fontId="4" fillId="5" borderId="40" xfId="0" applyFont="1" applyFill="1" applyBorder="1" applyAlignment="1" applyProtection="1">
      <alignment horizontal="center" vertical="top" shrinkToFit="1"/>
      <protection hidden="1"/>
    </xf>
    <xf numFmtId="0" fontId="4" fillId="5" borderId="41" xfId="0" applyFont="1" applyFill="1" applyBorder="1" applyAlignment="1" applyProtection="1">
      <alignment horizontal="center" vertical="top" shrinkToFit="1"/>
      <protection hidden="1"/>
    </xf>
    <xf numFmtId="0" fontId="3" fillId="5" borderId="39" xfId="0" applyFont="1" applyFill="1" applyBorder="1" applyAlignment="1" applyProtection="1">
      <alignment horizontal="center" vertical="top" wrapText="1"/>
      <protection hidden="1"/>
    </xf>
    <xf numFmtId="0" fontId="2" fillId="5" borderId="41" xfId="0" applyFont="1" applyFill="1" applyBorder="1" applyAlignment="1" applyProtection="1">
      <alignment horizontal="center" vertical="top" wrapText="1"/>
      <protection hidden="1"/>
    </xf>
    <xf numFmtId="0" fontId="5" fillId="4" borderId="51" xfId="0" applyFont="1" applyFill="1" applyBorder="1" applyAlignment="1" applyProtection="1">
      <alignment horizontal="center" vertical="center" shrinkToFit="1"/>
      <protection hidden="1"/>
    </xf>
    <xf numFmtId="0" fontId="5" fillId="4" borderId="53" xfId="0" applyFont="1" applyFill="1" applyBorder="1" applyAlignment="1" applyProtection="1">
      <alignment horizontal="center" vertical="center" shrinkToFit="1"/>
      <protection hidden="1"/>
    </xf>
    <xf numFmtId="14" fontId="6" fillId="4" borderId="51" xfId="0" applyNumberFormat="1" applyFont="1" applyFill="1" applyBorder="1" applyAlignment="1" applyProtection="1">
      <alignment horizontal="center" vertical="center" shrinkToFit="1"/>
      <protection hidden="1"/>
    </xf>
    <xf numFmtId="14" fontId="7" fillId="4" borderId="52" xfId="0" applyNumberFormat="1" applyFont="1" applyFill="1" applyBorder="1" applyAlignment="1" applyProtection="1">
      <alignment horizontal="center" vertical="center" shrinkToFit="1"/>
      <protection hidden="1"/>
    </xf>
    <xf numFmtId="14" fontId="7" fillId="4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39" xfId="0" applyFont="1" applyFill="1" applyBorder="1" applyAlignment="1" applyProtection="1">
      <alignment horizontal="center" vertical="top" shrinkToFit="1"/>
      <protection hidden="1"/>
    </xf>
    <xf numFmtId="0" fontId="4" fillId="4" borderId="40" xfId="0" applyFont="1" applyFill="1" applyBorder="1" applyAlignment="1" applyProtection="1">
      <alignment horizontal="center" vertical="top" shrinkToFit="1"/>
      <protection hidden="1"/>
    </xf>
    <xf numFmtId="0" fontId="4" fillId="4" borderId="41" xfId="0" applyFont="1" applyFill="1" applyBorder="1" applyAlignment="1" applyProtection="1">
      <alignment horizontal="center" vertical="top" shrinkToFi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2" fillId="4" borderId="41" xfId="0" applyFont="1" applyFill="1" applyBorder="1" applyAlignment="1" applyProtection="1">
      <alignment horizontal="center" vertical="top" wrapText="1"/>
      <protection hidden="1"/>
    </xf>
    <xf numFmtId="0" fontId="5" fillId="12" borderId="51" xfId="0" applyFont="1" applyFill="1" applyBorder="1" applyAlignment="1" applyProtection="1">
      <alignment horizontal="center" vertical="center" shrinkToFit="1"/>
      <protection hidden="1"/>
    </xf>
    <xf numFmtId="0" fontId="5" fillId="12" borderId="53" xfId="0" applyFont="1" applyFill="1" applyBorder="1" applyAlignment="1" applyProtection="1">
      <alignment horizontal="center" vertical="center" shrinkToFit="1"/>
      <protection hidden="1"/>
    </xf>
    <xf numFmtId="14" fontId="6" fillId="12" borderId="51" xfId="0" applyNumberFormat="1" applyFont="1" applyFill="1" applyBorder="1" applyAlignment="1" applyProtection="1">
      <alignment horizontal="center" vertical="center" shrinkToFit="1"/>
      <protection hidden="1"/>
    </xf>
    <xf numFmtId="14" fontId="7" fillId="12" borderId="52" xfId="0" applyNumberFormat="1" applyFont="1" applyFill="1" applyBorder="1" applyAlignment="1" applyProtection="1">
      <alignment horizontal="center" vertical="center" shrinkToFit="1"/>
      <protection hidden="1"/>
    </xf>
    <xf numFmtId="14" fontId="7" fillId="12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12" borderId="39" xfId="0" applyFont="1" applyFill="1" applyBorder="1" applyAlignment="1" applyProtection="1">
      <alignment horizontal="center" vertical="top" shrinkToFit="1"/>
      <protection hidden="1"/>
    </xf>
    <xf numFmtId="0" fontId="4" fillId="12" borderId="40" xfId="0" applyFont="1" applyFill="1" applyBorder="1" applyAlignment="1" applyProtection="1">
      <alignment horizontal="center" vertical="top" shrinkToFit="1"/>
      <protection hidden="1"/>
    </xf>
    <xf numFmtId="0" fontId="4" fillId="12" borderId="41" xfId="0" applyFont="1" applyFill="1" applyBorder="1" applyAlignment="1" applyProtection="1">
      <alignment horizontal="center" vertical="top" shrinkToFit="1"/>
      <protection hidden="1"/>
    </xf>
    <xf numFmtId="0" fontId="3" fillId="12" borderId="39" xfId="0" applyFont="1" applyFill="1" applyBorder="1" applyAlignment="1" applyProtection="1">
      <alignment horizontal="center" vertical="top" wrapText="1"/>
      <protection hidden="1"/>
    </xf>
    <xf numFmtId="0" fontId="2" fillId="12" borderId="41" xfId="0" applyFont="1" applyFill="1" applyBorder="1" applyAlignment="1" applyProtection="1">
      <alignment horizontal="center" vertical="top" wrapText="1"/>
      <protection hidden="1"/>
    </xf>
    <xf numFmtId="0" fontId="1" fillId="3" borderId="50" xfId="0" applyFont="1" applyFill="1" applyBorder="1" applyAlignment="1" applyProtection="1">
      <alignment horizontal="left"/>
      <protection hidden="1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50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 vertical="center" wrapText="1" shrinkToFit="1"/>
      <protection hidden="1"/>
    </xf>
    <xf numFmtId="0" fontId="9" fillId="0" borderId="40" xfId="0" applyFont="1" applyBorder="1" applyAlignment="1" applyProtection="1">
      <alignment horizontal="center" vertical="center" wrapText="1" shrinkToFit="1"/>
      <protection hidden="1"/>
    </xf>
    <xf numFmtId="0" fontId="9" fillId="0" borderId="41" xfId="0" applyFont="1" applyBorder="1" applyAlignment="1" applyProtection="1">
      <alignment horizontal="center" vertical="center" wrapText="1" shrinkToFit="1"/>
      <protection hidden="1"/>
    </xf>
    <xf numFmtId="0" fontId="9" fillId="0" borderId="26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32" xfId="0" applyFont="1" applyBorder="1" applyAlignment="1" applyProtection="1">
      <alignment horizontal="center" vertical="center" wrapText="1" shrinkToFit="1"/>
      <protection hidden="1"/>
    </xf>
    <xf numFmtId="0" fontId="10" fillId="0" borderId="26" xfId="0" applyFont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 applyProtection="1">
      <alignment horizontal="center" vertical="center" wrapText="1" shrinkToFit="1"/>
      <protection hidden="1"/>
    </xf>
    <xf numFmtId="0" fontId="10" fillId="0" borderId="32" xfId="0" applyFont="1" applyBorder="1" applyAlignment="1" applyProtection="1">
      <alignment horizontal="center" vertical="center" wrapText="1" shrinkToFit="1"/>
      <protection hidden="1"/>
    </xf>
    <xf numFmtId="0" fontId="10" fillId="0" borderId="51" xfId="0" applyFont="1" applyBorder="1" applyAlignment="1" applyProtection="1">
      <alignment horizontal="center" vertical="center" wrapText="1" shrinkToFit="1"/>
      <protection hidden="1"/>
    </xf>
    <xf numFmtId="0" fontId="10" fillId="0" borderId="52" xfId="0" applyFont="1" applyBorder="1" applyAlignment="1" applyProtection="1">
      <alignment horizontal="center" vertical="center" wrapText="1" shrinkToFit="1"/>
      <protection hidden="1"/>
    </xf>
    <xf numFmtId="0" fontId="10" fillId="0" borderId="53" xfId="0" applyFont="1" applyBorder="1" applyAlignment="1" applyProtection="1">
      <alignment horizontal="center" vertical="center" wrapText="1" shrinkToFit="1"/>
      <protection hidden="1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hidden="1"/>
    </xf>
    <xf numFmtId="0" fontId="1" fillId="3" borderId="25" xfId="0" applyFont="1" applyFill="1" applyBorder="1" applyAlignment="1" applyProtection="1">
      <alignment horizontal="left"/>
      <protection hidden="1"/>
    </xf>
    <xf numFmtId="0" fontId="9" fillId="0" borderId="51" xfId="0" applyFont="1" applyBorder="1" applyAlignment="1" applyProtection="1">
      <alignment horizontal="center" vertical="center" wrapText="1" shrinkToFit="1"/>
      <protection hidden="1"/>
    </xf>
    <xf numFmtId="0" fontId="9" fillId="0" borderId="52" xfId="0" applyFont="1" applyBorder="1" applyAlignment="1" applyProtection="1">
      <alignment horizontal="center" vertical="center" wrapText="1" shrinkToFit="1"/>
      <protection hidden="1"/>
    </xf>
    <xf numFmtId="0" fontId="9" fillId="0" borderId="53" xfId="0" applyFont="1" applyBorder="1" applyAlignment="1" applyProtection="1">
      <alignment horizontal="center" vertical="center" wrapText="1" shrinkToFit="1"/>
      <protection hidden="1"/>
    </xf>
    <xf numFmtId="0" fontId="6" fillId="45" borderId="54" xfId="0" applyFont="1" applyFill="1" applyBorder="1" applyAlignment="1" applyProtection="1">
      <alignment horizontal="center" vertical="center" wrapText="1" shrinkToFit="1"/>
      <protection hidden="1"/>
    </xf>
    <xf numFmtId="0" fontId="6" fillId="45" borderId="55" xfId="0" applyFont="1" applyFill="1" applyBorder="1" applyAlignment="1" applyProtection="1">
      <alignment horizontal="center" vertical="center" wrapText="1" shrinkToFit="1"/>
      <protection hidden="1"/>
    </xf>
    <xf numFmtId="0" fontId="6" fillId="45" borderId="56" xfId="0" applyFont="1" applyFill="1" applyBorder="1" applyAlignment="1" applyProtection="1">
      <alignment horizontal="center" vertical="center" wrapText="1" shrinkToFit="1"/>
      <protection hidden="1"/>
    </xf>
    <xf numFmtId="0" fontId="6" fillId="45" borderId="57" xfId="0" applyFont="1" applyFill="1" applyBorder="1" applyAlignment="1" applyProtection="1">
      <alignment horizontal="center" vertical="center" wrapText="1" shrinkToFit="1"/>
      <protection hidden="1"/>
    </xf>
    <xf numFmtId="0" fontId="6" fillId="45" borderId="28" xfId="0" applyFont="1" applyFill="1" applyBorder="1" applyAlignment="1" applyProtection="1">
      <alignment horizontal="center" vertical="center" wrapText="1" shrinkToFit="1"/>
      <protection hidden="1"/>
    </xf>
    <xf numFmtId="0" fontId="6" fillId="45" borderId="45" xfId="0" applyFont="1" applyFill="1" applyBorder="1" applyAlignment="1" applyProtection="1">
      <alignment horizontal="center" vertical="center" wrapText="1" shrinkToFit="1"/>
      <protection hidden="1"/>
    </xf>
    <xf numFmtId="0" fontId="32" fillId="45" borderId="54" xfId="0" applyFont="1" applyFill="1" applyBorder="1" applyAlignment="1" applyProtection="1">
      <alignment horizontal="center" vertical="center" wrapText="1" shrinkToFit="1"/>
      <protection hidden="1"/>
    </xf>
    <xf numFmtId="0" fontId="32" fillId="45" borderId="55" xfId="0" applyFont="1" applyFill="1" applyBorder="1" applyAlignment="1" applyProtection="1">
      <alignment horizontal="center" vertical="center" wrapText="1" shrinkToFit="1"/>
      <protection hidden="1"/>
    </xf>
    <xf numFmtId="0" fontId="32" fillId="45" borderId="56" xfId="0" applyFont="1" applyFill="1" applyBorder="1" applyAlignment="1" applyProtection="1">
      <alignment horizontal="center" vertical="center" wrapText="1" shrinkToFit="1"/>
      <protection hidden="1"/>
    </xf>
    <xf numFmtId="0" fontId="32" fillId="45" borderId="57" xfId="0" applyFont="1" applyFill="1" applyBorder="1" applyAlignment="1" applyProtection="1">
      <alignment horizontal="center" vertical="center"/>
      <protection hidden="1"/>
    </xf>
    <xf numFmtId="0" fontId="32" fillId="45" borderId="28" xfId="0" applyFont="1" applyFill="1" applyBorder="1" applyAlignment="1" applyProtection="1">
      <alignment horizontal="center" vertical="center"/>
      <protection hidden="1"/>
    </xf>
    <xf numFmtId="0" fontId="32" fillId="45" borderId="45" xfId="0" applyFont="1" applyFill="1" applyBorder="1" applyAlignment="1" applyProtection="1">
      <alignment horizontal="center" vertical="center"/>
      <protection hidden="1"/>
    </xf>
    <xf numFmtId="0" fontId="2" fillId="12" borderId="54" xfId="0" applyFont="1" applyFill="1" applyBorder="1" applyAlignment="1" applyProtection="1">
      <alignment horizontal="center" vertical="center" wrapText="1" shrinkToFit="1"/>
      <protection hidden="1"/>
    </xf>
    <xf numFmtId="0" fontId="2" fillId="12" borderId="55" xfId="0" applyFont="1" applyFill="1" applyBorder="1" applyAlignment="1" applyProtection="1">
      <alignment horizontal="center" vertical="center" wrapText="1" shrinkToFit="1"/>
      <protection hidden="1"/>
    </xf>
    <xf numFmtId="0" fontId="2" fillId="12" borderId="56" xfId="0" applyFont="1" applyFill="1" applyBorder="1" applyAlignment="1" applyProtection="1">
      <alignment horizontal="center" vertical="center" wrapText="1" shrinkToFit="1"/>
      <protection hidden="1"/>
    </xf>
    <xf numFmtId="0" fontId="0" fillId="0" borderId="5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45" xfId="0" applyBorder="1" applyProtection="1">
      <protection hidden="1"/>
    </xf>
    <xf numFmtId="0" fontId="2" fillId="6" borderId="54" xfId="0" applyFont="1" applyFill="1" applyBorder="1" applyAlignment="1" applyProtection="1">
      <alignment horizontal="center" vertical="center" wrapText="1"/>
      <protection hidden="1"/>
    </xf>
    <xf numFmtId="0" fontId="2" fillId="6" borderId="55" xfId="0" applyFont="1" applyFill="1" applyBorder="1" applyAlignment="1" applyProtection="1">
      <alignment horizontal="center" vertical="center" wrapText="1"/>
      <protection hidden="1"/>
    </xf>
    <xf numFmtId="0" fontId="2" fillId="6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Border="1"/>
    <xf numFmtId="0" fontId="0" fillId="0" borderId="28" xfId="0" applyBorder="1"/>
    <xf numFmtId="0" fontId="0" fillId="0" borderId="45" xfId="0" applyBorder="1"/>
    <xf numFmtId="14" fontId="1" fillId="12" borderId="10" xfId="0" applyNumberFormat="1" applyFont="1" applyFill="1" applyBorder="1" applyAlignment="1" applyProtection="1">
      <alignment horizontal="center"/>
      <protection hidden="1"/>
    </xf>
    <xf numFmtId="0" fontId="1" fillId="12" borderId="50" xfId="0" applyFont="1" applyFill="1" applyBorder="1" applyAlignment="1" applyProtection="1">
      <alignment horizontal="center"/>
      <protection hidden="1"/>
    </xf>
    <xf numFmtId="0" fontId="1" fillId="12" borderId="25" xfId="0" applyFont="1" applyFill="1" applyBorder="1" applyAlignment="1" applyProtection="1">
      <alignment horizontal="center"/>
      <protection hidden="1"/>
    </xf>
    <xf numFmtId="0" fontId="13" fillId="12" borderId="39" xfId="0" applyFont="1" applyFill="1" applyBorder="1" applyAlignment="1" applyProtection="1">
      <alignment horizontal="center" vertical="center" wrapText="1" shrinkToFit="1"/>
      <protection hidden="1"/>
    </xf>
    <xf numFmtId="0" fontId="13" fillId="12" borderId="40" xfId="0" applyFont="1" applyFill="1" applyBorder="1" applyAlignment="1" applyProtection="1">
      <alignment horizontal="center" vertical="center" wrapText="1" shrinkToFit="1"/>
      <protection hidden="1"/>
    </xf>
    <xf numFmtId="0" fontId="13" fillId="12" borderId="41" xfId="0" applyFont="1" applyFill="1" applyBorder="1" applyAlignment="1" applyProtection="1">
      <alignment horizontal="center" vertical="center" wrapText="1" shrinkToFit="1"/>
      <protection hidden="1"/>
    </xf>
    <xf numFmtId="0" fontId="13" fillId="12" borderId="26" xfId="0" applyFont="1" applyFill="1" applyBorder="1" applyAlignment="1" applyProtection="1">
      <alignment horizontal="center" vertical="center" wrapText="1" shrinkToFit="1"/>
      <protection hidden="1"/>
    </xf>
    <xf numFmtId="0" fontId="13" fillId="12" borderId="0" xfId="0" applyFont="1" applyFill="1" applyAlignment="1" applyProtection="1">
      <alignment horizontal="center" vertical="center" wrapText="1" shrinkToFit="1"/>
      <protection hidden="1"/>
    </xf>
    <xf numFmtId="0" fontId="13" fillId="12" borderId="32" xfId="0" applyFont="1" applyFill="1" applyBorder="1" applyAlignment="1" applyProtection="1">
      <alignment horizontal="center" vertical="center" wrapText="1" shrinkToFit="1"/>
      <protection hidden="1"/>
    </xf>
    <xf numFmtId="0" fontId="14" fillId="12" borderId="26" xfId="0" applyFont="1" applyFill="1" applyBorder="1" applyAlignment="1" applyProtection="1">
      <alignment horizontal="center" vertical="center" wrapText="1" shrinkToFit="1"/>
      <protection hidden="1"/>
    </xf>
    <xf numFmtId="0" fontId="14" fillId="12" borderId="0" xfId="0" applyFont="1" applyFill="1" applyAlignment="1" applyProtection="1">
      <alignment horizontal="center" vertical="center" wrapText="1" shrinkToFit="1"/>
      <protection hidden="1"/>
    </xf>
    <xf numFmtId="0" fontId="14" fillId="12" borderId="32" xfId="0" applyFont="1" applyFill="1" applyBorder="1" applyAlignment="1" applyProtection="1">
      <alignment horizontal="center" vertical="center" wrapText="1" shrinkToFit="1"/>
      <protection hidden="1"/>
    </xf>
    <xf numFmtId="0" fontId="14" fillId="12" borderId="51" xfId="0" applyFont="1" applyFill="1" applyBorder="1" applyAlignment="1" applyProtection="1">
      <alignment horizontal="center" vertical="center" wrapText="1" shrinkToFit="1"/>
      <protection hidden="1"/>
    </xf>
    <xf numFmtId="0" fontId="14" fillId="12" borderId="52" xfId="0" applyFont="1" applyFill="1" applyBorder="1" applyAlignment="1" applyProtection="1">
      <alignment horizontal="center" vertical="center" wrapText="1" shrinkToFit="1"/>
      <protection hidden="1"/>
    </xf>
    <xf numFmtId="0" fontId="14" fillId="12" borderId="53" xfId="0" applyFont="1" applyFill="1" applyBorder="1" applyAlignment="1" applyProtection="1">
      <alignment horizontal="center" vertical="center" wrapText="1" shrinkToFit="1"/>
      <protection hidden="1"/>
    </xf>
    <xf numFmtId="14" fontId="11" fillId="0" borderId="39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40" xfId="0" applyFont="1" applyBorder="1" applyAlignment="1" applyProtection="1">
      <alignment horizontal="center" vertical="center" wrapText="1" shrinkToFit="1"/>
      <protection locked="0"/>
    </xf>
    <xf numFmtId="0" fontId="11" fillId="0" borderId="41" xfId="0" applyFont="1" applyBorder="1" applyAlignment="1" applyProtection="1">
      <alignment horizontal="center" vertical="center" wrapText="1" shrinkToFit="1"/>
      <protection locked="0"/>
    </xf>
    <xf numFmtId="0" fontId="11" fillId="0" borderId="26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wrapText="1" shrinkToFit="1"/>
      <protection locked="0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0" fontId="12" fillId="0" borderId="26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12" fillId="0" borderId="32" xfId="0" applyFont="1" applyBorder="1" applyAlignment="1" applyProtection="1">
      <alignment horizontal="center" vertical="center" wrapText="1" shrinkToFit="1"/>
      <protection locked="0"/>
    </xf>
    <xf numFmtId="0" fontId="12" fillId="0" borderId="51" xfId="0" applyFont="1" applyBorder="1" applyAlignment="1" applyProtection="1">
      <alignment horizontal="center" vertical="center" wrapText="1" shrinkToFit="1"/>
      <protection locked="0"/>
    </xf>
    <xf numFmtId="0" fontId="12" fillId="0" borderId="52" xfId="0" applyFont="1" applyBorder="1" applyAlignment="1" applyProtection="1">
      <alignment horizontal="center" vertical="center" wrapText="1" shrinkToFit="1"/>
      <protection locked="0"/>
    </xf>
    <xf numFmtId="0" fontId="12" fillId="0" borderId="53" xfId="0" applyFont="1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6" borderId="53" xfId="0" applyFont="1" applyFill="1" applyBorder="1" applyAlignment="1" applyProtection="1">
      <alignment horizontal="center" vertical="center" wrapText="1"/>
      <protection hidden="1"/>
    </xf>
    <xf numFmtId="14" fontId="6" fillId="6" borderId="52" xfId="0" applyNumberFormat="1" applyFont="1" applyFill="1" applyBorder="1" applyAlignment="1" applyProtection="1">
      <alignment horizontal="center" vertical="center" shrinkToFit="1"/>
      <protection hidden="1"/>
    </xf>
    <xf numFmtId="14" fontId="6" fillId="6" borderId="53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40" xfId="0" applyFont="1" applyFill="1" applyBorder="1" applyAlignment="1" applyProtection="1">
      <alignment horizontal="center" vertical="top" shrinkToFit="1"/>
      <protection hidden="1"/>
    </xf>
    <xf numFmtId="0" fontId="2" fillId="6" borderId="41" xfId="0" applyFont="1" applyFill="1" applyBorder="1" applyAlignment="1" applyProtection="1">
      <alignment horizontal="center" vertical="top" shrinkToFit="1"/>
      <protection hidden="1"/>
    </xf>
    <xf numFmtId="0" fontId="1" fillId="3" borderId="10" xfId="0" applyFont="1" applyFill="1" applyBorder="1" applyAlignment="1" applyProtection="1">
      <alignment horizontal="center" shrinkToFit="1"/>
      <protection hidden="1"/>
    </xf>
    <xf numFmtId="0" fontId="1" fillId="3" borderId="50" xfId="0" applyFont="1" applyFill="1" applyBorder="1" applyAlignment="1" applyProtection="1">
      <alignment horizontal="center" shrinkToFit="1"/>
      <protection hidden="1"/>
    </xf>
    <xf numFmtId="0" fontId="1" fillId="3" borderId="25" xfId="0" applyFont="1" applyFill="1" applyBorder="1" applyAlignment="1" applyProtection="1">
      <alignment horizontal="center" shrinkToFit="1"/>
      <protection hidden="1"/>
    </xf>
    <xf numFmtId="14" fontId="6" fillId="5" borderId="52" xfId="0" applyNumberFormat="1" applyFont="1" applyFill="1" applyBorder="1" applyAlignment="1" applyProtection="1">
      <alignment horizontal="center" vertical="center" shrinkToFit="1"/>
      <protection hidden="1"/>
    </xf>
    <xf numFmtId="14" fontId="6" fillId="5" borderId="53" xfId="0" applyNumberFormat="1" applyFont="1" applyFill="1" applyBorder="1" applyAlignment="1" applyProtection="1">
      <alignment horizontal="center" vertical="center" shrinkToFit="1"/>
      <protection hidden="1"/>
    </xf>
    <xf numFmtId="0" fontId="5" fillId="5" borderId="53" xfId="0" applyFont="1" applyFill="1" applyBorder="1" applyAlignment="1" applyProtection="1">
      <alignment horizontal="center" vertical="center" wrapText="1"/>
      <protection hidden="1"/>
    </xf>
    <xf numFmtId="0" fontId="2" fillId="5" borderId="40" xfId="0" applyFont="1" applyFill="1" applyBorder="1" applyAlignment="1" applyProtection="1">
      <alignment horizontal="center" vertical="top" shrinkToFit="1"/>
      <protection hidden="1"/>
    </xf>
    <xf numFmtId="0" fontId="2" fillId="5" borderId="41" xfId="0" applyFont="1" applyFill="1" applyBorder="1" applyAlignment="1" applyProtection="1">
      <alignment horizontal="center" vertical="top" shrinkToFit="1"/>
      <protection hidden="1"/>
    </xf>
    <xf numFmtId="0" fontId="18" fillId="0" borderId="39" xfId="0" applyFont="1" applyBorder="1" applyAlignment="1" applyProtection="1">
      <alignment horizontal="center" vertical="center" wrapText="1" shrinkToFit="1"/>
      <protection hidden="1"/>
    </xf>
    <xf numFmtId="0" fontId="18" fillId="0" borderId="40" xfId="0" applyFont="1" applyBorder="1" applyAlignment="1" applyProtection="1">
      <alignment horizontal="center" vertical="center" wrapText="1" shrinkToFit="1"/>
      <protection hidden="1"/>
    </xf>
    <xf numFmtId="0" fontId="18" fillId="0" borderId="41" xfId="0" applyFont="1" applyBorder="1" applyAlignment="1" applyProtection="1">
      <alignment horizontal="center" vertical="center" wrapText="1" shrinkToFit="1"/>
      <protection hidden="1"/>
    </xf>
    <xf numFmtId="0" fontId="18" fillId="0" borderId="26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center" wrapText="1" shrinkToFit="1"/>
      <protection hidden="1"/>
    </xf>
    <xf numFmtId="0" fontId="18" fillId="0" borderId="32" xfId="0" applyFont="1" applyBorder="1" applyAlignment="1" applyProtection="1">
      <alignment horizontal="center" vertical="center" wrapText="1" shrinkToFit="1"/>
      <protection hidden="1"/>
    </xf>
    <xf numFmtId="0" fontId="19" fillId="0" borderId="26" xfId="0" applyFont="1" applyBorder="1" applyAlignment="1" applyProtection="1">
      <alignment horizontal="center" vertical="center" wrapText="1" shrinkToFit="1"/>
      <protection hidden="1"/>
    </xf>
    <xf numFmtId="0" fontId="19" fillId="0" borderId="0" xfId="0" applyFont="1" applyAlignment="1" applyProtection="1">
      <alignment horizontal="center" vertical="center" wrapText="1" shrinkToFit="1"/>
      <protection hidden="1"/>
    </xf>
    <xf numFmtId="0" fontId="19" fillId="0" borderId="32" xfId="0" applyFont="1" applyBorder="1" applyAlignment="1" applyProtection="1">
      <alignment horizontal="center" vertical="center" wrapText="1" shrinkToFit="1"/>
      <protection hidden="1"/>
    </xf>
    <xf numFmtId="0" fontId="19" fillId="0" borderId="51" xfId="0" applyFont="1" applyBorder="1" applyAlignment="1" applyProtection="1">
      <alignment horizontal="center" vertical="center" wrapText="1" shrinkToFit="1"/>
      <protection hidden="1"/>
    </xf>
    <xf numFmtId="0" fontId="19" fillId="0" borderId="52" xfId="0" applyFont="1" applyBorder="1" applyAlignment="1" applyProtection="1">
      <alignment horizontal="center" vertical="center" wrapText="1" shrinkToFit="1"/>
      <protection hidden="1"/>
    </xf>
    <xf numFmtId="0" fontId="19" fillId="0" borderId="53" xfId="0" applyFont="1" applyBorder="1" applyAlignment="1" applyProtection="1">
      <alignment horizontal="center" vertical="center" wrapText="1" shrinkToFit="1"/>
      <protection hidden="1"/>
    </xf>
    <xf numFmtId="0" fontId="15" fillId="3" borderId="50" xfId="0" applyFont="1" applyFill="1" applyBorder="1" applyAlignment="1" applyProtection="1">
      <alignment horizontal="left"/>
      <protection hidden="1"/>
    </xf>
    <xf numFmtId="0" fontId="16" fillId="0" borderId="50" xfId="0" applyFont="1" applyBorder="1" applyProtection="1">
      <protection hidden="1"/>
    </xf>
    <xf numFmtId="0" fontId="16" fillId="0" borderId="25" xfId="0" applyFont="1" applyBorder="1" applyProtection="1">
      <protection hidden="1"/>
    </xf>
    <xf numFmtId="0" fontId="0" fillId="0" borderId="5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 wrapText="1" shrinkToFit="1"/>
      <protection hidden="1"/>
    </xf>
    <xf numFmtId="0" fontId="0" fillId="0" borderId="26" xfId="0" applyBorder="1" applyAlignment="1" applyProtection="1">
      <alignment horizontal="center" vertical="center" wrapText="1" shrinkToFit="1"/>
      <protection hidden="1"/>
    </xf>
    <xf numFmtId="0" fontId="0" fillId="0" borderId="32" xfId="0" applyBorder="1" applyAlignment="1" applyProtection="1">
      <alignment horizontal="center" vertical="center" wrapText="1" shrinkToFit="1"/>
      <protection hidden="1"/>
    </xf>
    <xf numFmtId="0" fontId="0" fillId="0" borderId="51" xfId="0" applyBorder="1" applyAlignment="1" applyProtection="1">
      <alignment horizontal="center" vertical="center" wrapText="1" shrinkToFit="1"/>
      <protection hidden="1"/>
    </xf>
    <xf numFmtId="0" fontId="0" fillId="0" borderId="53" xfId="0" applyBorder="1" applyAlignment="1" applyProtection="1">
      <alignment horizontal="center" vertical="center" wrapText="1" shrinkToFit="1"/>
      <protection hidden="1"/>
    </xf>
    <xf numFmtId="0" fontId="1" fillId="41" borderId="39" xfId="0" applyFont="1" applyFill="1" applyBorder="1" applyAlignment="1" applyProtection="1">
      <alignment horizontal="center" vertical="center" wrapText="1"/>
      <protection hidden="1"/>
    </xf>
    <xf numFmtId="0" fontId="1" fillId="41" borderId="40" xfId="0" applyFont="1" applyFill="1" applyBorder="1" applyAlignment="1" applyProtection="1">
      <alignment horizontal="center" vertical="center" wrapText="1"/>
      <protection hidden="1"/>
    </xf>
    <xf numFmtId="0" fontId="0" fillId="41" borderId="40" xfId="0" applyFill="1" applyBorder="1" applyAlignment="1" applyProtection="1">
      <alignment vertical="center" wrapText="1"/>
      <protection hidden="1"/>
    </xf>
    <xf numFmtId="0" fontId="0" fillId="41" borderId="41" xfId="0" applyFill="1" applyBorder="1" applyAlignment="1" applyProtection="1">
      <alignment vertical="center" wrapText="1"/>
      <protection hidden="1"/>
    </xf>
    <xf numFmtId="0" fontId="1" fillId="41" borderId="26" xfId="0" applyFont="1" applyFill="1" applyBorder="1" applyAlignment="1" applyProtection="1">
      <alignment horizontal="center" vertical="center" wrapText="1"/>
      <protection hidden="1"/>
    </xf>
    <xf numFmtId="0" fontId="1" fillId="41" borderId="0" xfId="0" applyFont="1" applyFill="1" applyAlignment="1" applyProtection="1">
      <alignment horizontal="center" vertical="center" wrapText="1"/>
      <protection hidden="1"/>
    </xf>
    <xf numFmtId="0" fontId="0" fillId="41" borderId="0" xfId="0" applyFill="1" applyAlignment="1" applyProtection="1">
      <alignment vertical="center" wrapText="1"/>
      <protection hidden="1"/>
    </xf>
    <xf numFmtId="0" fontId="0" fillId="41" borderId="32" xfId="0" applyFill="1" applyBorder="1" applyAlignment="1" applyProtection="1">
      <alignment vertical="center" wrapText="1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35" fillId="12" borderId="54" xfId="0" applyFont="1" applyFill="1" applyBorder="1" applyAlignment="1" applyProtection="1">
      <alignment horizontal="center" vertical="center" wrapText="1" shrinkToFit="1"/>
      <protection hidden="1"/>
    </xf>
    <xf numFmtId="0" fontId="35" fillId="12" borderId="55" xfId="0" applyFont="1" applyFill="1" applyBorder="1" applyAlignment="1" applyProtection="1">
      <alignment horizontal="center" vertical="center" wrapText="1" shrinkToFit="1"/>
      <protection hidden="1"/>
    </xf>
    <xf numFmtId="0" fontId="35" fillId="12" borderId="56" xfId="0" applyFont="1" applyFill="1" applyBorder="1" applyAlignment="1" applyProtection="1">
      <alignment horizontal="center" vertical="center" wrapText="1" shrinkToFit="1"/>
      <protection hidden="1"/>
    </xf>
    <xf numFmtId="0" fontId="37" fillId="0" borderId="57" xfId="0" applyFont="1" applyBorder="1" applyProtection="1">
      <protection hidden="1"/>
    </xf>
    <xf numFmtId="0" fontId="37" fillId="0" borderId="28" xfId="0" applyFont="1" applyBorder="1" applyProtection="1">
      <protection hidden="1"/>
    </xf>
    <xf numFmtId="0" fontId="37" fillId="0" borderId="45" xfId="0" applyFont="1" applyBorder="1" applyProtection="1">
      <protection hidden="1"/>
    </xf>
    <xf numFmtId="0" fontId="17" fillId="42" borderId="51" xfId="0" applyFont="1" applyFill="1" applyBorder="1" applyAlignment="1" applyProtection="1">
      <alignment horizontal="center"/>
      <protection hidden="1"/>
    </xf>
    <xf numFmtId="0" fontId="0" fillId="42" borderId="52" xfId="0" applyFill="1" applyBorder="1" applyProtection="1"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17" fillId="46" borderId="14" xfId="0" applyNumberFormat="1" applyFont="1" applyFill="1" applyBorder="1" applyAlignment="1" applyProtection="1">
      <alignment horizontal="center" vertical="center"/>
      <protection hidden="1"/>
    </xf>
    <xf numFmtId="0" fontId="0" fillId="46" borderId="5" xfId="0" applyNumberFormat="1" applyFill="1" applyBorder="1" applyAlignment="1">
      <alignment horizontal="center" vertical="center"/>
    </xf>
    <xf numFmtId="0" fontId="0" fillId="46" borderId="46" xfId="0" applyNumberForma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 xr:uid="{78AAC42A-DCB0-4412-B1C7-B722121C1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5019675</xdr:colOff>
      <xdr:row>11</xdr:row>
      <xdr:rowOff>9525</xdr:rowOff>
    </xdr:from>
    <xdr:to>
      <xdr:col>0</xdr:col>
      <xdr:colOff>7172325</xdr:colOff>
      <xdr:row>18</xdr:row>
      <xdr:rowOff>0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66906EFB-9617-41C7-9271-8E187CB2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058150"/>
          <a:ext cx="21526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lv04.dskv.de/dateien-fuer-den-spielbetrieb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zoomScale="50" workbookViewId="0">
      <selection sqref="A1:B1"/>
    </sheetView>
  </sheetViews>
  <sheetFormatPr baseColWidth="10" defaultColWidth="6.5703125" defaultRowHeight="33.75" x14ac:dyDescent="0.5"/>
  <cols>
    <col min="1" max="1" width="18.5703125" style="30" customWidth="1"/>
    <col min="2" max="11" width="7.7109375" style="81" customWidth="1"/>
    <col min="12" max="15" width="7.85546875" style="30" customWidth="1"/>
    <col min="16" max="16384" width="6.5703125" style="30"/>
  </cols>
  <sheetData>
    <row r="1" spans="1:15" ht="34.5" thickBot="1" x14ac:dyDescent="0.55000000000000004">
      <c r="A1" s="479" t="s">
        <v>36</v>
      </c>
      <c r="B1" s="480"/>
      <c r="C1" s="485" t="s">
        <v>37</v>
      </c>
      <c r="D1" s="486"/>
      <c r="E1" s="512" t="s">
        <v>38</v>
      </c>
      <c r="F1" s="513"/>
      <c r="G1" s="507" t="s">
        <v>39</v>
      </c>
      <c r="H1" s="508"/>
      <c r="I1" s="477" t="s">
        <v>40</v>
      </c>
      <c r="J1" s="478"/>
      <c r="K1" s="28" t="s">
        <v>41</v>
      </c>
      <c r="L1" s="29"/>
    </row>
    <row r="2" spans="1:15" ht="34.5" thickBot="1" x14ac:dyDescent="0.55000000000000004">
      <c r="A2" s="517" t="s">
        <v>37</v>
      </c>
      <c r="B2" s="31" t="s">
        <v>7</v>
      </c>
      <c r="C2" s="32"/>
      <c r="D2" s="33"/>
      <c r="E2" s="34" t="s">
        <v>15</v>
      </c>
      <c r="F2" s="35" t="s">
        <v>19</v>
      </c>
      <c r="G2" s="34" t="s">
        <v>23</v>
      </c>
      <c r="H2" s="36" t="s">
        <v>24</v>
      </c>
      <c r="I2" s="368" t="s">
        <v>8</v>
      </c>
      <c r="J2" s="37" t="s">
        <v>12</v>
      </c>
      <c r="K2" s="38" t="s">
        <v>7</v>
      </c>
      <c r="L2" s="369" t="s">
        <v>42</v>
      </c>
    </row>
    <row r="3" spans="1:15" ht="34.5" thickBot="1" x14ac:dyDescent="0.55000000000000004">
      <c r="A3" s="518"/>
      <c r="B3" s="39" t="s">
        <v>11</v>
      </c>
      <c r="C3" s="40"/>
      <c r="D3" s="41"/>
      <c r="E3" s="42" t="s">
        <v>15</v>
      </c>
      <c r="F3" s="43" t="s">
        <v>19</v>
      </c>
      <c r="G3" s="44" t="s">
        <v>23</v>
      </c>
      <c r="H3" s="43" t="s">
        <v>24</v>
      </c>
      <c r="I3" s="365" t="s">
        <v>8</v>
      </c>
      <c r="J3" s="46" t="s">
        <v>12</v>
      </c>
      <c r="K3" s="47" t="s">
        <v>11</v>
      </c>
      <c r="L3" s="48" t="s">
        <v>42</v>
      </c>
    </row>
    <row r="4" spans="1:15" ht="34.5" thickBot="1" x14ac:dyDescent="0.55000000000000004">
      <c r="A4" s="500" t="s">
        <v>38</v>
      </c>
      <c r="B4" s="49" t="s">
        <v>15</v>
      </c>
      <c r="C4" s="34" t="s">
        <v>7</v>
      </c>
      <c r="D4" s="35" t="s">
        <v>11</v>
      </c>
      <c r="E4" s="32"/>
      <c r="F4" s="33"/>
      <c r="G4" s="50" t="s">
        <v>23</v>
      </c>
      <c r="H4" s="35" t="s">
        <v>24</v>
      </c>
      <c r="I4" s="370" t="s">
        <v>8</v>
      </c>
      <c r="J4" s="37" t="s">
        <v>12</v>
      </c>
      <c r="K4" s="47" t="s">
        <v>15</v>
      </c>
      <c r="L4" s="371" t="s">
        <v>42</v>
      </c>
    </row>
    <row r="5" spans="1:15" ht="34.5" thickBot="1" x14ac:dyDescent="0.55000000000000004">
      <c r="A5" s="501"/>
      <c r="B5" s="52" t="s">
        <v>19</v>
      </c>
      <c r="C5" s="42" t="s">
        <v>7</v>
      </c>
      <c r="D5" s="43" t="s">
        <v>11</v>
      </c>
      <c r="E5" s="40"/>
      <c r="F5" s="41"/>
      <c r="G5" s="42" t="s">
        <v>23</v>
      </c>
      <c r="H5" s="53" t="s">
        <v>24</v>
      </c>
      <c r="I5" s="365" t="s">
        <v>8</v>
      </c>
      <c r="J5" s="54" t="s">
        <v>12</v>
      </c>
      <c r="K5" s="55" t="s">
        <v>19</v>
      </c>
      <c r="L5" s="56" t="s">
        <v>42</v>
      </c>
    </row>
    <row r="6" spans="1:15" ht="34.5" thickBot="1" x14ac:dyDescent="0.55000000000000004">
      <c r="A6" s="503" t="s">
        <v>39</v>
      </c>
      <c r="B6" s="57" t="s">
        <v>23</v>
      </c>
      <c r="C6" s="34" t="s">
        <v>7</v>
      </c>
      <c r="D6" s="36" t="s">
        <v>11</v>
      </c>
      <c r="E6" s="50" t="s">
        <v>15</v>
      </c>
      <c r="F6" s="35" t="s">
        <v>19</v>
      </c>
      <c r="G6" s="32"/>
      <c r="H6" s="33"/>
      <c r="I6" s="364" t="s">
        <v>8</v>
      </c>
      <c r="J6" s="58" t="s">
        <v>12</v>
      </c>
      <c r="K6" s="59" t="s">
        <v>23</v>
      </c>
      <c r="L6" s="60" t="s">
        <v>42</v>
      </c>
    </row>
    <row r="7" spans="1:15" ht="34.5" thickBot="1" x14ac:dyDescent="0.55000000000000004">
      <c r="A7" s="504"/>
      <c r="B7" s="61" t="s">
        <v>24</v>
      </c>
      <c r="C7" s="44" t="s">
        <v>7</v>
      </c>
      <c r="D7" s="43" t="s">
        <v>11</v>
      </c>
      <c r="E7" s="42" t="s">
        <v>15</v>
      </c>
      <c r="F7" s="53" t="s">
        <v>19</v>
      </c>
      <c r="G7" s="40"/>
      <c r="H7" s="41"/>
      <c r="I7" s="372" t="s">
        <v>8</v>
      </c>
      <c r="J7" s="62" t="s">
        <v>12</v>
      </c>
      <c r="K7" s="63" t="s">
        <v>24</v>
      </c>
      <c r="L7" s="373" t="s">
        <v>42</v>
      </c>
    </row>
    <row r="8" spans="1:15" ht="34.5" thickBot="1" x14ac:dyDescent="0.55000000000000004">
      <c r="A8" s="509" t="s">
        <v>40</v>
      </c>
      <c r="B8" s="362" t="s">
        <v>8</v>
      </c>
      <c r="C8" s="34" t="s">
        <v>7</v>
      </c>
      <c r="D8" s="363" t="s">
        <v>11</v>
      </c>
      <c r="E8" s="51" t="s">
        <v>15</v>
      </c>
      <c r="F8" s="363" t="s">
        <v>19</v>
      </c>
      <c r="G8" s="364" t="s">
        <v>23</v>
      </c>
      <c r="H8" s="36" t="s">
        <v>24</v>
      </c>
      <c r="I8" s="32"/>
      <c r="J8" s="33"/>
      <c r="K8" s="374" t="s">
        <v>8</v>
      </c>
      <c r="L8" s="375" t="s">
        <v>42</v>
      </c>
    </row>
    <row r="9" spans="1:15" ht="34.5" thickBot="1" x14ac:dyDescent="0.55000000000000004">
      <c r="A9" s="510"/>
      <c r="B9" s="66" t="s">
        <v>12</v>
      </c>
      <c r="C9" s="67" t="s">
        <v>7</v>
      </c>
      <c r="D9" s="43" t="s">
        <v>11</v>
      </c>
      <c r="E9" s="67" t="s">
        <v>15</v>
      </c>
      <c r="F9" s="68" t="s">
        <v>19</v>
      </c>
      <c r="G9" s="44" t="s">
        <v>23</v>
      </c>
      <c r="H9" s="62" t="s">
        <v>24</v>
      </c>
      <c r="I9" s="40"/>
      <c r="J9" s="41"/>
      <c r="K9" s="69" t="s">
        <v>12</v>
      </c>
      <c r="L9" s="70" t="s">
        <v>42</v>
      </c>
    </row>
    <row r="10" spans="1:15" ht="34.5" thickBot="1" x14ac:dyDescent="0.55000000000000004">
      <c r="A10" s="483" t="s">
        <v>69</v>
      </c>
      <c r="B10" s="484"/>
      <c r="C10" s="71" t="s">
        <v>7</v>
      </c>
      <c r="D10" s="72" t="s">
        <v>11</v>
      </c>
      <c r="E10" s="72" t="s">
        <v>15</v>
      </c>
      <c r="F10" s="73" t="s">
        <v>19</v>
      </c>
      <c r="G10" s="74" t="s">
        <v>23</v>
      </c>
      <c r="H10" s="75" t="s">
        <v>24</v>
      </c>
      <c r="I10" s="366" t="s">
        <v>8</v>
      </c>
      <c r="J10" s="76" t="s">
        <v>12</v>
      </c>
      <c r="K10" s="77" t="s">
        <v>43</v>
      </c>
      <c r="L10" s="29"/>
    </row>
    <row r="11" spans="1:15" ht="34.5" thickBot="1" x14ac:dyDescent="0.55000000000000004">
      <c r="A11" s="481" t="s">
        <v>44</v>
      </c>
      <c r="B11" s="482"/>
      <c r="C11" s="77" t="s">
        <v>42</v>
      </c>
      <c r="D11" s="78"/>
      <c r="E11" s="514" t="s">
        <v>45</v>
      </c>
      <c r="F11" s="515"/>
      <c r="G11" s="515"/>
      <c r="H11" s="515"/>
      <c r="I11" s="515"/>
      <c r="J11" s="515"/>
      <c r="K11" s="516"/>
      <c r="L11" s="77" t="s">
        <v>42</v>
      </c>
      <c r="M11" s="79"/>
    </row>
    <row r="12" spans="1:15" ht="34.5" thickBot="1" x14ac:dyDescent="0.55000000000000004">
      <c r="A12" s="505" t="s">
        <v>71</v>
      </c>
      <c r="B12" s="506"/>
      <c r="C12" s="77" t="s">
        <v>42</v>
      </c>
      <c r="D12" s="361"/>
      <c r="E12" s="514" t="s">
        <v>45</v>
      </c>
      <c r="F12" s="515"/>
      <c r="G12" s="515"/>
      <c r="H12" s="515"/>
      <c r="I12" s="515"/>
      <c r="J12" s="515"/>
      <c r="K12" s="516"/>
      <c r="L12" s="77" t="s">
        <v>42</v>
      </c>
      <c r="M12" s="79"/>
    </row>
    <row r="13" spans="1:15" x14ac:dyDescent="0.5">
      <c r="A13" s="489" t="s">
        <v>49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80"/>
    </row>
    <row r="14" spans="1:15" ht="34.5" thickBot="1" x14ac:dyDescent="0.55000000000000004"/>
    <row r="15" spans="1:15" ht="34.5" thickBot="1" x14ac:dyDescent="0.55000000000000004">
      <c r="A15" s="519" t="s">
        <v>62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1"/>
    </row>
    <row r="16" spans="1:15" ht="12" customHeight="1" x14ac:dyDescent="0.5">
      <c r="A16" s="502" t="s">
        <v>37</v>
      </c>
      <c r="C16" s="82"/>
      <c r="D16" s="83"/>
      <c r="E16" s="83"/>
      <c r="F16" s="84"/>
      <c r="H16" s="511" t="s">
        <v>38</v>
      </c>
      <c r="I16" s="492"/>
      <c r="J16" s="493"/>
      <c r="K16" s="30"/>
      <c r="L16" s="85"/>
      <c r="M16" s="86"/>
      <c r="N16" s="86"/>
      <c r="O16" s="87"/>
    </row>
    <row r="17" spans="1:15" x14ac:dyDescent="0.5">
      <c r="A17" s="502"/>
      <c r="C17" s="88" t="s">
        <v>7</v>
      </c>
      <c r="D17" s="89" t="s">
        <v>15</v>
      </c>
      <c r="E17" s="89" t="s">
        <v>23</v>
      </c>
      <c r="F17" s="367" t="s">
        <v>8</v>
      </c>
      <c r="H17" s="494"/>
      <c r="I17" s="495"/>
      <c r="J17" s="496"/>
      <c r="K17" s="30"/>
      <c r="L17" s="90" t="s">
        <v>15</v>
      </c>
      <c r="M17" s="91" t="s">
        <v>11</v>
      </c>
      <c r="N17" s="91" t="s">
        <v>24</v>
      </c>
      <c r="O17" s="414" t="s">
        <v>8</v>
      </c>
    </row>
    <row r="18" spans="1:15" ht="12" customHeight="1" x14ac:dyDescent="0.5">
      <c r="A18" s="502"/>
      <c r="C18" s="93"/>
      <c r="D18" s="94"/>
      <c r="E18" s="94"/>
      <c r="F18" s="95"/>
      <c r="H18" s="494"/>
      <c r="I18" s="495"/>
      <c r="J18" s="496"/>
      <c r="K18" s="30"/>
      <c r="L18" s="93"/>
      <c r="M18" s="94"/>
      <c r="N18" s="94"/>
      <c r="O18" s="95"/>
    </row>
    <row r="19" spans="1:15" ht="34.5" thickBot="1" x14ac:dyDescent="0.55000000000000004">
      <c r="A19" s="475"/>
      <c r="C19" s="96" t="s">
        <v>11</v>
      </c>
      <c r="D19" s="97" t="s">
        <v>19</v>
      </c>
      <c r="E19" s="97" t="s">
        <v>24</v>
      </c>
      <c r="F19" s="98" t="s">
        <v>12</v>
      </c>
      <c r="H19" s="494"/>
      <c r="I19" s="495"/>
      <c r="J19" s="496"/>
      <c r="K19" s="30"/>
      <c r="L19" s="42" t="s">
        <v>19</v>
      </c>
      <c r="M19" s="99" t="s">
        <v>7</v>
      </c>
      <c r="N19" s="99" t="s">
        <v>23</v>
      </c>
      <c r="O19" s="54" t="s">
        <v>12</v>
      </c>
    </row>
    <row r="20" spans="1:15" ht="12" customHeight="1" x14ac:dyDescent="0.5">
      <c r="A20" s="475"/>
      <c r="C20" s="93"/>
      <c r="D20" s="94"/>
      <c r="E20" s="94"/>
      <c r="F20" s="95"/>
      <c r="H20" s="494"/>
      <c r="I20" s="495"/>
      <c r="J20" s="496"/>
      <c r="K20" s="30"/>
      <c r="L20" s="93"/>
      <c r="M20" s="94"/>
      <c r="N20" s="94"/>
      <c r="O20" s="95"/>
    </row>
    <row r="21" spans="1:15" x14ac:dyDescent="0.5">
      <c r="A21" s="475"/>
      <c r="C21" s="96"/>
      <c r="D21" s="97"/>
      <c r="E21" s="97"/>
      <c r="F21" s="100"/>
      <c r="H21" s="494"/>
      <c r="I21" s="495"/>
      <c r="J21" s="496"/>
      <c r="K21" s="30"/>
      <c r="L21" s="90"/>
      <c r="M21" s="91"/>
      <c r="N21" s="91"/>
      <c r="O21" s="92"/>
    </row>
    <row r="22" spans="1:15" ht="12" customHeight="1" x14ac:dyDescent="0.5">
      <c r="A22" s="475"/>
      <c r="C22" s="93"/>
      <c r="D22" s="94"/>
      <c r="E22" s="94"/>
      <c r="F22" s="95"/>
      <c r="H22" s="494"/>
      <c r="I22" s="495"/>
      <c r="J22" s="496"/>
      <c r="K22" s="30"/>
      <c r="L22" s="93"/>
      <c r="M22" s="94"/>
      <c r="N22" s="94"/>
      <c r="O22" s="95"/>
    </row>
    <row r="23" spans="1:15" ht="34.5" thickBot="1" x14ac:dyDescent="0.55000000000000004">
      <c r="A23" s="476"/>
      <c r="C23" s="101"/>
      <c r="D23" s="102"/>
      <c r="E23" s="102"/>
      <c r="F23" s="43"/>
      <c r="H23" s="497"/>
      <c r="I23" s="498"/>
      <c r="J23" s="499"/>
      <c r="K23" s="30"/>
      <c r="L23" s="42"/>
      <c r="M23" s="99"/>
      <c r="N23" s="99"/>
      <c r="O23" s="68"/>
    </row>
    <row r="24" spans="1:15" ht="12" customHeight="1" x14ac:dyDescent="0.5">
      <c r="A24" s="487" t="s">
        <v>39</v>
      </c>
      <c r="C24" s="85"/>
      <c r="D24" s="86"/>
      <c r="E24" s="86"/>
      <c r="F24" s="87"/>
      <c r="H24" s="491" t="s">
        <v>40</v>
      </c>
      <c r="I24" s="492"/>
      <c r="J24" s="493"/>
      <c r="K24" s="30"/>
      <c r="L24" s="85"/>
      <c r="M24" s="86"/>
      <c r="N24" s="86"/>
      <c r="O24" s="87"/>
    </row>
    <row r="25" spans="1:15" x14ac:dyDescent="0.5">
      <c r="A25" s="488"/>
      <c r="C25" s="103" t="s">
        <v>23</v>
      </c>
      <c r="D25" s="104" t="s">
        <v>11</v>
      </c>
      <c r="E25" s="104" t="s">
        <v>15</v>
      </c>
      <c r="F25" s="105" t="s">
        <v>12</v>
      </c>
      <c r="H25" s="494"/>
      <c r="I25" s="495"/>
      <c r="J25" s="496"/>
      <c r="K25" s="30"/>
      <c r="L25" s="262" t="s">
        <v>8</v>
      </c>
      <c r="M25" s="107" t="s">
        <v>11</v>
      </c>
      <c r="N25" s="107" t="s">
        <v>19</v>
      </c>
      <c r="O25" s="108" t="s">
        <v>23</v>
      </c>
    </row>
    <row r="26" spans="1:15" ht="12" customHeight="1" x14ac:dyDescent="0.5">
      <c r="A26" s="488"/>
      <c r="C26" s="93"/>
      <c r="D26" s="94"/>
      <c r="E26" s="94"/>
      <c r="F26" s="95"/>
      <c r="H26" s="494"/>
      <c r="I26" s="495"/>
      <c r="J26" s="496"/>
      <c r="K26" s="30"/>
      <c r="L26" s="93"/>
      <c r="M26" s="94"/>
      <c r="N26" s="94"/>
      <c r="O26" s="95"/>
    </row>
    <row r="27" spans="1:15" ht="34.5" thickBot="1" x14ac:dyDescent="0.55000000000000004">
      <c r="A27" s="475"/>
      <c r="C27" s="44" t="s">
        <v>24</v>
      </c>
      <c r="D27" s="109" t="s">
        <v>7</v>
      </c>
      <c r="E27" s="109" t="s">
        <v>19</v>
      </c>
      <c r="F27" s="415" t="s">
        <v>8</v>
      </c>
      <c r="H27" s="494"/>
      <c r="I27" s="495"/>
      <c r="J27" s="496"/>
      <c r="K27" s="30"/>
      <c r="L27" s="110" t="s">
        <v>12</v>
      </c>
      <c r="M27" s="107" t="s">
        <v>7</v>
      </c>
      <c r="N27" s="107" t="s">
        <v>15</v>
      </c>
      <c r="O27" s="108" t="s">
        <v>24</v>
      </c>
    </row>
    <row r="28" spans="1:15" ht="12" customHeight="1" x14ac:dyDescent="0.5">
      <c r="A28" s="475"/>
      <c r="C28" s="93"/>
      <c r="D28" s="94"/>
      <c r="E28" s="94"/>
      <c r="F28" s="95"/>
      <c r="H28" s="494"/>
      <c r="I28" s="495"/>
      <c r="J28" s="496"/>
      <c r="K28" s="30"/>
      <c r="L28" s="93"/>
      <c r="M28" s="94"/>
      <c r="N28" s="94"/>
      <c r="O28" s="95"/>
    </row>
    <row r="29" spans="1:15" x14ac:dyDescent="0.5">
      <c r="A29" s="475"/>
      <c r="C29" s="103"/>
      <c r="D29" s="104"/>
      <c r="E29" s="104"/>
      <c r="F29" s="111"/>
      <c r="H29" s="494"/>
      <c r="I29" s="495"/>
      <c r="J29" s="496"/>
      <c r="K29" s="30"/>
      <c r="L29" s="106"/>
      <c r="M29" s="107"/>
      <c r="N29" s="107"/>
      <c r="O29" s="108"/>
    </row>
    <row r="30" spans="1:15" ht="12" customHeight="1" x14ac:dyDescent="0.5">
      <c r="A30" s="475"/>
      <c r="C30" s="93"/>
      <c r="D30" s="94"/>
      <c r="E30" s="94"/>
      <c r="F30" s="95"/>
      <c r="H30" s="494"/>
      <c r="I30" s="495"/>
      <c r="J30" s="496"/>
      <c r="K30" s="30"/>
      <c r="L30" s="93"/>
      <c r="M30" s="94"/>
      <c r="N30" s="94"/>
      <c r="O30" s="95"/>
    </row>
    <row r="31" spans="1:15" ht="34.5" thickBot="1" x14ac:dyDescent="0.55000000000000004">
      <c r="A31" s="476"/>
      <c r="C31" s="44"/>
      <c r="D31" s="109"/>
      <c r="E31" s="109"/>
      <c r="F31" s="53"/>
      <c r="H31" s="497"/>
      <c r="I31" s="498"/>
      <c r="J31" s="499"/>
      <c r="K31" s="30"/>
      <c r="L31" s="45"/>
      <c r="M31" s="112"/>
      <c r="N31" s="112"/>
      <c r="O31" s="113"/>
    </row>
    <row r="32" spans="1:15" ht="12" customHeight="1" x14ac:dyDescent="0.5">
      <c r="A32" s="473" t="s">
        <v>46</v>
      </c>
      <c r="C32" s="85"/>
      <c r="D32" s="86"/>
      <c r="E32" s="86"/>
      <c r="F32" s="87"/>
      <c r="H32" s="85"/>
      <c r="I32" s="86"/>
      <c r="J32" s="86"/>
      <c r="K32" s="87"/>
    </row>
    <row r="33" spans="1:11" x14ac:dyDescent="0.5">
      <c r="A33" s="474"/>
      <c r="C33" s="114" t="s">
        <v>7</v>
      </c>
      <c r="D33" s="115" t="s">
        <v>11</v>
      </c>
      <c r="E33" s="115" t="s">
        <v>15</v>
      </c>
      <c r="F33" s="116" t="s">
        <v>19</v>
      </c>
      <c r="H33" s="114" t="s">
        <v>7</v>
      </c>
      <c r="I33" s="115" t="s">
        <v>11</v>
      </c>
      <c r="J33" s="115" t="s">
        <v>15</v>
      </c>
      <c r="K33" s="204"/>
    </row>
    <row r="34" spans="1:11" ht="12" customHeight="1" x14ac:dyDescent="0.5">
      <c r="A34" s="474"/>
      <c r="C34" s="93"/>
      <c r="D34" s="94"/>
      <c r="E34" s="94"/>
      <c r="F34" s="95"/>
      <c r="H34" s="93"/>
      <c r="I34" s="94"/>
      <c r="J34" s="94"/>
      <c r="K34" s="95"/>
    </row>
    <row r="35" spans="1:11" x14ac:dyDescent="0.5">
      <c r="A35" s="475"/>
      <c r="C35" s="114" t="s">
        <v>23</v>
      </c>
      <c r="D35" s="115" t="s">
        <v>24</v>
      </c>
      <c r="E35" s="115" t="s">
        <v>8</v>
      </c>
      <c r="F35" s="117" t="s">
        <v>12</v>
      </c>
      <c r="H35" s="114" t="s">
        <v>19</v>
      </c>
      <c r="I35" s="115" t="s">
        <v>23</v>
      </c>
      <c r="J35" s="115" t="s">
        <v>24</v>
      </c>
      <c r="K35" s="204"/>
    </row>
    <row r="36" spans="1:11" ht="12" customHeight="1" x14ac:dyDescent="0.5">
      <c r="A36" s="475"/>
      <c r="C36" s="93"/>
      <c r="D36" s="94"/>
      <c r="E36" s="94"/>
      <c r="F36" s="95"/>
      <c r="H36" s="93"/>
      <c r="I36" s="94"/>
      <c r="J36" s="94"/>
      <c r="K36" s="95"/>
    </row>
    <row r="37" spans="1:11" x14ac:dyDescent="0.5">
      <c r="A37" s="475"/>
      <c r="C37" s="114"/>
      <c r="D37" s="115"/>
      <c r="E37" s="115"/>
      <c r="F37" s="116"/>
      <c r="H37" s="114"/>
      <c r="I37" s="115"/>
      <c r="J37" s="115"/>
      <c r="K37" s="116"/>
    </row>
    <row r="38" spans="1:11" ht="12" customHeight="1" x14ac:dyDescent="0.5">
      <c r="A38" s="475"/>
      <c r="C38" s="93"/>
      <c r="D38" s="94"/>
      <c r="E38" s="94"/>
      <c r="F38" s="95"/>
      <c r="H38" s="93"/>
      <c r="I38" s="94"/>
      <c r="J38" s="94"/>
      <c r="K38" s="95"/>
    </row>
    <row r="39" spans="1:11" ht="34.5" thickBot="1" x14ac:dyDescent="0.55000000000000004">
      <c r="A39" s="476"/>
      <c r="C39" s="118"/>
      <c r="D39" s="119"/>
      <c r="E39" s="119"/>
      <c r="F39" s="120"/>
      <c r="H39" s="118"/>
      <c r="I39" s="119"/>
      <c r="J39" s="119"/>
      <c r="K39" s="120"/>
    </row>
  </sheetData>
  <sheetProtection password="CA1B" sheet="1" objects="1" scenarios="1"/>
  <mergeCells count="21">
    <mergeCell ref="E1:F1"/>
    <mergeCell ref="E11:K11"/>
    <mergeCell ref="A2:A3"/>
    <mergeCell ref="A15:O15"/>
    <mergeCell ref="E12:K12"/>
    <mergeCell ref="A32:A39"/>
    <mergeCell ref="I1:J1"/>
    <mergeCell ref="A1:B1"/>
    <mergeCell ref="A11:B11"/>
    <mergeCell ref="A10:B10"/>
    <mergeCell ref="C1:D1"/>
    <mergeCell ref="A24:A31"/>
    <mergeCell ref="A13:L13"/>
    <mergeCell ref="H24:J31"/>
    <mergeCell ref="A4:A5"/>
    <mergeCell ref="A16:A23"/>
    <mergeCell ref="A6:A7"/>
    <mergeCell ref="A12:B12"/>
    <mergeCell ref="G1:H1"/>
    <mergeCell ref="A8:A9"/>
    <mergeCell ref="H16:J23"/>
  </mergeCells>
  <phoneticPr fontId="0" type="noConversion"/>
  <pageMargins left="0.59055118110236227" right="0" top="0.59055118110236227" bottom="0.39370078740157483" header="0" footer="0"/>
  <pageSetup paperSize="9" scale="73" orientation="portrait" horizontalDpi="4294967293" verticalDpi="300" r:id="rId1"/>
  <headerFooter alignWithMargins="0">
    <oddFooter>&amp;L&amp;F&amp;C&amp;A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16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570312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7" customWidth="1"/>
    <col min="39" max="16384" width="11.42578125" style="10"/>
  </cols>
  <sheetData>
    <row r="1" spans="1:38" ht="30" customHeight="1" thickBot="1" x14ac:dyDescent="0.45">
      <c r="A1" s="596" t="s">
        <v>176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2</v>
      </c>
      <c r="X1" s="836" t="s">
        <v>0</v>
      </c>
      <c r="Y1" s="520"/>
      <c r="Z1" s="521"/>
      <c r="AA1" s="856" t="s">
        <v>28</v>
      </c>
      <c r="AB1" s="836"/>
      <c r="AC1" s="836"/>
      <c r="AD1" s="857"/>
      <c r="AE1" s="856" t="s">
        <v>27</v>
      </c>
      <c r="AF1" s="836"/>
      <c r="AG1" s="836"/>
      <c r="AH1" s="857"/>
      <c r="AI1" s="856" t="s">
        <v>27</v>
      </c>
      <c r="AJ1" s="836"/>
      <c r="AK1" s="836"/>
      <c r="AL1" s="857"/>
    </row>
    <row r="2" spans="1:38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400"/>
      <c r="X2" s="401"/>
      <c r="Y2" s="401"/>
      <c r="Z2" s="402"/>
      <c r="AA2" s="837"/>
      <c r="AB2" s="838"/>
      <c r="AC2" s="838"/>
      <c r="AD2" s="839"/>
      <c r="AE2" s="837"/>
      <c r="AF2" s="838"/>
      <c r="AG2" s="838"/>
      <c r="AH2" s="839"/>
      <c r="AI2" s="837"/>
      <c r="AJ2" s="838"/>
      <c r="AK2" s="838"/>
      <c r="AL2" s="839"/>
    </row>
    <row r="3" spans="1:38" ht="30" customHeight="1" thickBot="1" x14ac:dyDescent="0.45">
      <c r="A3" s="826" t="str">
        <f>$W$1&amp;". / 1"</f>
        <v>2. / 1</v>
      </c>
      <c r="B3" s="827"/>
      <c r="C3" s="828">
        <f>W19</f>
        <v>45059</v>
      </c>
      <c r="D3" s="829"/>
      <c r="E3" s="829"/>
      <c r="F3" s="829"/>
      <c r="G3" s="829"/>
      <c r="H3" s="830"/>
      <c r="I3" s="672">
        <f>IF($AE$19=1,1,1)</f>
        <v>1</v>
      </c>
      <c r="J3" s="673"/>
      <c r="K3" s="674" t="str">
        <f>$W$3&amp;" / 1"</f>
        <v>E / 1</v>
      </c>
      <c r="L3" s="675"/>
      <c r="M3" s="676"/>
      <c r="N3" s="674" t="str">
        <f>$Z$3&amp;" / 4"</f>
        <v>B / 4</v>
      </c>
      <c r="O3" s="675"/>
      <c r="P3" s="676"/>
      <c r="Q3" s="674" t="str">
        <f>$X$3&amp;" / 2"</f>
        <v>N / 2</v>
      </c>
      <c r="R3" s="677"/>
      <c r="S3" s="678"/>
      <c r="T3" s="674" t="str">
        <f>$Y$3&amp;" / 3"</f>
        <v>S / 3</v>
      </c>
      <c r="U3" s="677"/>
      <c r="V3" s="678"/>
      <c r="W3" s="1" t="s">
        <v>23</v>
      </c>
      <c r="X3" s="2" t="s">
        <v>25</v>
      </c>
      <c r="Y3" s="2" t="s">
        <v>17</v>
      </c>
      <c r="Z3" s="3" t="s">
        <v>11</v>
      </c>
      <c r="AA3" s="1" t="s">
        <v>24</v>
      </c>
      <c r="AB3" s="2" t="s">
        <v>17</v>
      </c>
      <c r="AC3" s="2" t="s">
        <v>10</v>
      </c>
      <c r="AD3" s="3" t="s">
        <v>11</v>
      </c>
      <c r="AE3" s="1" t="s">
        <v>23</v>
      </c>
      <c r="AF3" s="2" t="s">
        <v>25</v>
      </c>
      <c r="AG3" s="2" t="s">
        <v>17</v>
      </c>
      <c r="AH3" s="3" t="s">
        <v>11</v>
      </c>
      <c r="AI3" s="1" t="s">
        <v>19</v>
      </c>
      <c r="AJ3" s="2" t="s">
        <v>7</v>
      </c>
      <c r="AK3" s="2" t="s">
        <v>12</v>
      </c>
      <c r="AL3" s="3" t="s">
        <v>25</v>
      </c>
    </row>
    <row r="4" spans="1:38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826" t="str">
        <f>A3</f>
        <v>2. / 1</v>
      </c>
      <c r="B5" s="827"/>
      <c r="C5" s="828">
        <f>C3</f>
        <v>45059</v>
      </c>
      <c r="D5" s="829"/>
      <c r="E5" s="829"/>
      <c r="F5" s="829"/>
      <c r="G5" s="829"/>
      <c r="H5" s="830"/>
      <c r="I5" s="672">
        <f>I3+1</f>
        <v>2</v>
      </c>
      <c r="J5" s="673"/>
      <c r="K5" s="674" t="str">
        <f>$W$3&amp;" / 2"</f>
        <v>E / 2</v>
      </c>
      <c r="L5" s="675"/>
      <c r="M5" s="676"/>
      <c r="N5" s="674" t="str">
        <f>$Z$3&amp;" / 3"</f>
        <v>B / 3</v>
      </c>
      <c r="O5" s="675"/>
      <c r="P5" s="676"/>
      <c r="Q5" s="674" t="str">
        <f>$X$3&amp;" / 1"</f>
        <v>N / 1</v>
      </c>
      <c r="R5" s="677"/>
      <c r="S5" s="678"/>
      <c r="T5" s="674" t="str">
        <f>$Y$3&amp;" / 4"</f>
        <v>S / 4</v>
      </c>
      <c r="U5" s="677"/>
      <c r="V5" s="678"/>
      <c r="W5" s="1" t="s">
        <v>24</v>
      </c>
      <c r="X5" s="2" t="s">
        <v>21</v>
      </c>
      <c r="Y5" s="2" t="s">
        <v>18</v>
      </c>
      <c r="Z5" s="3" t="s">
        <v>7</v>
      </c>
      <c r="AA5" s="1" t="s">
        <v>8</v>
      </c>
      <c r="AB5" s="2" t="s">
        <v>21</v>
      </c>
      <c r="AC5" s="2" t="s">
        <v>14</v>
      </c>
      <c r="AD5" s="3" t="s">
        <v>15</v>
      </c>
      <c r="AE5" s="1" t="s">
        <v>24</v>
      </c>
      <c r="AF5" s="2" t="s">
        <v>21</v>
      </c>
      <c r="AG5" s="2" t="s">
        <v>18</v>
      </c>
      <c r="AH5" s="3" t="s">
        <v>7</v>
      </c>
      <c r="AI5" s="1" t="s">
        <v>23</v>
      </c>
      <c r="AJ5" s="2" t="s">
        <v>11</v>
      </c>
      <c r="AK5" s="2" t="s">
        <v>20</v>
      </c>
      <c r="AL5" s="3" t="s">
        <v>21</v>
      </c>
    </row>
    <row r="6" spans="1:38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826" t="str">
        <f>A5</f>
        <v>2. / 1</v>
      </c>
      <c r="B7" s="827"/>
      <c r="C7" s="828">
        <f>C5</f>
        <v>45059</v>
      </c>
      <c r="D7" s="829"/>
      <c r="E7" s="829"/>
      <c r="F7" s="829"/>
      <c r="G7" s="829"/>
      <c r="H7" s="830"/>
      <c r="I7" s="672">
        <f>I5+1</f>
        <v>3</v>
      </c>
      <c r="J7" s="673"/>
      <c r="K7" s="674" t="str">
        <f>$W$3&amp;" / 3"</f>
        <v>E / 3</v>
      </c>
      <c r="L7" s="675"/>
      <c r="M7" s="676"/>
      <c r="N7" s="674" t="str">
        <f>$Z$3&amp;" / 2"</f>
        <v>B / 2</v>
      </c>
      <c r="O7" s="675"/>
      <c r="P7" s="676"/>
      <c r="Q7" s="674" t="str">
        <f>$X$3&amp;" / 4"</f>
        <v>N / 4</v>
      </c>
      <c r="R7" s="677"/>
      <c r="S7" s="678"/>
      <c r="T7" s="674" t="str">
        <f>$Y$3&amp;" / 1"</f>
        <v>S / 1</v>
      </c>
      <c r="U7" s="677"/>
      <c r="V7" s="678"/>
      <c r="W7" s="1" t="s">
        <v>8</v>
      </c>
      <c r="X7" s="2" t="s">
        <v>20</v>
      </c>
      <c r="Y7" s="2" t="s">
        <v>9</v>
      </c>
      <c r="Z7" s="3" t="s">
        <v>19</v>
      </c>
      <c r="AA7" s="1" t="s">
        <v>12</v>
      </c>
      <c r="AB7" s="2" t="s">
        <v>25</v>
      </c>
      <c r="AC7" s="2" t="s">
        <v>18</v>
      </c>
      <c r="AD7" s="3" t="s">
        <v>19</v>
      </c>
      <c r="AE7" s="1" t="s">
        <v>8</v>
      </c>
      <c r="AF7" s="2" t="s">
        <v>20</v>
      </c>
      <c r="AG7" s="2" t="s">
        <v>9</v>
      </c>
      <c r="AH7" s="3" t="s">
        <v>19</v>
      </c>
      <c r="AI7" s="1" t="s">
        <v>24</v>
      </c>
      <c r="AJ7" s="2" t="s">
        <v>15</v>
      </c>
      <c r="AK7" s="2" t="s">
        <v>8</v>
      </c>
      <c r="AL7" s="3" t="s">
        <v>16</v>
      </c>
    </row>
    <row r="8" spans="1:38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826" t="str">
        <f>A7</f>
        <v>2. / 1</v>
      </c>
      <c r="B9" s="827"/>
      <c r="C9" s="828">
        <f>C7</f>
        <v>45059</v>
      </c>
      <c r="D9" s="829"/>
      <c r="E9" s="829"/>
      <c r="F9" s="829"/>
      <c r="G9" s="829"/>
      <c r="H9" s="830"/>
      <c r="I9" s="672">
        <f>I7+1</f>
        <v>4</v>
      </c>
      <c r="J9" s="673"/>
      <c r="K9" s="674" t="str">
        <f>$W$3&amp;" / 4"</f>
        <v>E / 4</v>
      </c>
      <c r="L9" s="675"/>
      <c r="M9" s="676"/>
      <c r="N9" s="674" t="str">
        <f>$Z$3&amp;" / 1"</f>
        <v>B / 1</v>
      </c>
      <c r="O9" s="675"/>
      <c r="P9" s="676"/>
      <c r="Q9" s="674" t="str">
        <f>$X$3&amp;" / 3"</f>
        <v>N / 3</v>
      </c>
      <c r="R9" s="677"/>
      <c r="S9" s="678"/>
      <c r="T9" s="674" t="str">
        <f>$Y$3&amp;" / 2"</f>
        <v>S / 2</v>
      </c>
      <c r="U9" s="677"/>
      <c r="V9" s="678"/>
      <c r="W9" s="1" t="s">
        <v>12</v>
      </c>
      <c r="X9" s="2" t="s">
        <v>16</v>
      </c>
      <c r="Y9" s="2" t="s">
        <v>13</v>
      </c>
      <c r="Z9" s="3" t="s">
        <v>15</v>
      </c>
      <c r="AA9" s="1" t="s">
        <v>16</v>
      </c>
      <c r="AB9" s="2" t="s">
        <v>9</v>
      </c>
      <c r="AC9" s="2" t="s">
        <v>22</v>
      </c>
      <c r="AD9" s="3" t="s">
        <v>23</v>
      </c>
      <c r="AE9" s="1" t="s">
        <v>12</v>
      </c>
      <c r="AF9" s="2" t="s">
        <v>16</v>
      </c>
      <c r="AG9" s="2" t="s">
        <v>13</v>
      </c>
      <c r="AH9" s="3" t="s">
        <v>15</v>
      </c>
      <c r="AI9" s="1"/>
      <c r="AJ9" s="2"/>
      <c r="AK9" s="2"/>
      <c r="AL9" s="3"/>
    </row>
    <row r="10" spans="1:38" ht="15" customHeight="1" x14ac:dyDescent="0.4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6"/>
      <c r="S10" s="637"/>
      <c r="T10" s="633" t="s">
        <v>6</v>
      </c>
      <c r="U10" s="636"/>
      <c r="V10" s="637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816" t="str">
        <f>A9</f>
        <v>2. / 1</v>
      </c>
      <c r="B11" s="817"/>
      <c r="C11" s="818">
        <f>C9</f>
        <v>45059</v>
      </c>
      <c r="D11" s="819"/>
      <c r="E11" s="819"/>
      <c r="F11" s="819"/>
      <c r="G11" s="819"/>
      <c r="H11" s="820"/>
      <c r="I11" s="626">
        <f>IF($AE$19=1,5,1)</f>
        <v>1</v>
      </c>
      <c r="J11" s="627"/>
      <c r="K11" s="628" t="str">
        <f>$W$5&amp;" / 1"</f>
        <v>F / 1</v>
      </c>
      <c r="L11" s="629"/>
      <c r="M11" s="630"/>
      <c r="N11" s="628" t="str">
        <f>$Z$5&amp;" / 4"</f>
        <v>A / 4</v>
      </c>
      <c r="O11" s="629"/>
      <c r="P11" s="630"/>
      <c r="Q11" s="628" t="str">
        <f>$X$5&amp;" / 2"</f>
        <v>M / 2</v>
      </c>
      <c r="R11" s="631"/>
      <c r="S11" s="632"/>
      <c r="T11" s="628" t="str">
        <f>$Y$5&amp;" / 3"</f>
        <v>T / 3</v>
      </c>
      <c r="U11" s="631"/>
      <c r="V11" s="632"/>
      <c r="W11" s="7"/>
      <c r="X11" s="8"/>
      <c r="Y11" s="8"/>
      <c r="Z11" s="9"/>
      <c r="AA11" s="7" t="s">
        <v>20</v>
      </c>
      <c r="AB11" s="8" t="s">
        <v>13</v>
      </c>
      <c r="AC11" s="8" t="s">
        <v>26</v>
      </c>
      <c r="AD11" s="9" t="s">
        <v>7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6"/>
      <c r="S12" s="637"/>
      <c r="T12" s="633" t="s">
        <v>6</v>
      </c>
      <c r="U12" s="636"/>
      <c r="V12" s="637"/>
    </row>
    <row r="13" spans="1:38" ht="30" customHeight="1" thickBot="1" x14ac:dyDescent="0.25">
      <c r="A13" s="816" t="str">
        <f>A11</f>
        <v>2. / 1</v>
      </c>
      <c r="B13" s="817"/>
      <c r="C13" s="818">
        <f>C11</f>
        <v>45059</v>
      </c>
      <c r="D13" s="819"/>
      <c r="E13" s="819"/>
      <c r="F13" s="819"/>
      <c r="G13" s="819"/>
      <c r="H13" s="820"/>
      <c r="I13" s="626">
        <f>I11+1</f>
        <v>2</v>
      </c>
      <c r="J13" s="627"/>
      <c r="K13" s="628" t="str">
        <f>$W$5&amp;" / 2"</f>
        <v>F / 2</v>
      </c>
      <c r="L13" s="629"/>
      <c r="M13" s="630"/>
      <c r="N13" s="628" t="str">
        <f>$Z$5&amp;" / 3"</f>
        <v>A / 3</v>
      </c>
      <c r="O13" s="629"/>
      <c r="P13" s="630"/>
      <c r="Q13" s="628" t="str">
        <f>$X$5&amp;" / 1"</f>
        <v>M / 1</v>
      </c>
      <c r="R13" s="631"/>
      <c r="S13" s="632"/>
      <c r="T13" s="628" t="str">
        <f>$Y$5&amp;" / 4"</f>
        <v>T / 4</v>
      </c>
      <c r="U13" s="631"/>
      <c r="V13" s="632"/>
      <c r="W13" s="843" t="s">
        <v>175</v>
      </c>
      <c r="X13" s="844"/>
      <c r="Y13" s="844"/>
      <c r="Z13" s="845"/>
      <c r="AA13" s="843" t="s">
        <v>32</v>
      </c>
      <c r="AB13" s="844"/>
      <c r="AC13" s="844"/>
      <c r="AD13" s="845"/>
      <c r="AE13" s="843" t="s">
        <v>33</v>
      </c>
      <c r="AF13" s="844"/>
      <c r="AG13" s="844"/>
      <c r="AH13" s="845"/>
      <c r="AI13" s="843" t="s">
        <v>34</v>
      </c>
      <c r="AJ13" s="844"/>
      <c r="AK13" s="844"/>
      <c r="AL13" s="845"/>
    </row>
    <row r="14" spans="1:38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6"/>
      <c r="S14" s="637"/>
      <c r="T14" s="633" t="s">
        <v>6</v>
      </c>
      <c r="U14" s="636"/>
      <c r="V14" s="637"/>
      <c r="W14" s="846"/>
      <c r="X14" s="847"/>
      <c r="Y14" s="847"/>
      <c r="Z14" s="848"/>
      <c r="AA14" s="846"/>
      <c r="AB14" s="847"/>
      <c r="AC14" s="847"/>
      <c r="AD14" s="848"/>
      <c r="AE14" s="846"/>
      <c r="AF14" s="847"/>
      <c r="AG14" s="847"/>
      <c r="AH14" s="848"/>
      <c r="AI14" s="846"/>
      <c r="AJ14" s="847"/>
      <c r="AK14" s="847"/>
      <c r="AL14" s="848"/>
    </row>
    <row r="15" spans="1:38" ht="30" customHeight="1" thickBot="1" x14ac:dyDescent="0.25">
      <c r="A15" s="816" t="str">
        <f>A13</f>
        <v>2. / 1</v>
      </c>
      <c r="B15" s="817"/>
      <c r="C15" s="818">
        <f>C13</f>
        <v>45059</v>
      </c>
      <c r="D15" s="819"/>
      <c r="E15" s="819"/>
      <c r="F15" s="819"/>
      <c r="G15" s="819"/>
      <c r="H15" s="820"/>
      <c r="I15" s="626">
        <f>I13+1</f>
        <v>3</v>
      </c>
      <c r="J15" s="627"/>
      <c r="K15" s="628" t="str">
        <f>$W$5&amp;" / 3"</f>
        <v>F / 3</v>
      </c>
      <c r="L15" s="629"/>
      <c r="M15" s="630"/>
      <c r="N15" s="628" t="str">
        <f>$Z$5&amp;" / 2"</f>
        <v>A / 2</v>
      </c>
      <c r="O15" s="629"/>
      <c r="P15" s="630"/>
      <c r="Q15" s="628" t="str">
        <f>$X$5&amp;" / 4"</f>
        <v>M / 4</v>
      </c>
      <c r="R15" s="631"/>
      <c r="S15" s="632"/>
      <c r="T15" s="628" t="str">
        <f>$Y$5&amp;" / 1"</f>
        <v>T / 1</v>
      </c>
      <c r="U15" s="631"/>
      <c r="V15" s="632"/>
      <c r="W15" s="846"/>
      <c r="X15" s="847"/>
      <c r="Y15" s="847"/>
      <c r="Z15" s="848"/>
      <c r="AA15" s="846"/>
      <c r="AB15" s="847"/>
      <c r="AC15" s="847"/>
      <c r="AD15" s="848"/>
      <c r="AE15" s="846"/>
      <c r="AF15" s="847"/>
      <c r="AG15" s="847"/>
      <c r="AH15" s="848"/>
      <c r="AI15" s="846"/>
      <c r="AJ15" s="847"/>
      <c r="AK15" s="847"/>
      <c r="AL15" s="848"/>
    </row>
    <row r="16" spans="1:38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6"/>
      <c r="S16" s="637"/>
      <c r="T16" s="633" t="s">
        <v>6</v>
      </c>
      <c r="U16" s="636"/>
      <c r="V16" s="637"/>
      <c r="W16" s="849"/>
      <c r="X16" s="850"/>
      <c r="Y16" s="850"/>
      <c r="Z16" s="851"/>
      <c r="AA16" s="846"/>
      <c r="AB16" s="847"/>
      <c r="AC16" s="847"/>
      <c r="AD16" s="848"/>
      <c r="AE16" s="846"/>
      <c r="AF16" s="847"/>
      <c r="AG16" s="847"/>
      <c r="AH16" s="848"/>
      <c r="AI16" s="846"/>
      <c r="AJ16" s="847"/>
      <c r="AK16" s="847"/>
      <c r="AL16" s="848"/>
    </row>
    <row r="17" spans="1:38" ht="30" customHeight="1" thickBot="1" x14ac:dyDescent="0.25">
      <c r="A17" s="816" t="str">
        <f>A15</f>
        <v>2. / 1</v>
      </c>
      <c r="B17" s="817"/>
      <c r="C17" s="818">
        <f>C15</f>
        <v>45059</v>
      </c>
      <c r="D17" s="819"/>
      <c r="E17" s="819"/>
      <c r="F17" s="819"/>
      <c r="G17" s="819"/>
      <c r="H17" s="820"/>
      <c r="I17" s="626">
        <f>I15+1</f>
        <v>4</v>
      </c>
      <c r="J17" s="627"/>
      <c r="K17" s="628" t="str">
        <f>$W$5&amp;" / 4"</f>
        <v>F / 4</v>
      </c>
      <c r="L17" s="629"/>
      <c r="M17" s="630"/>
      <c r="N17" s="628" t="str">
        <f>$Z$5&amp;" / 1"</f>
        <v>A / 1</v>
      </c>
      <c r="O17" s="629"/>
      <c r="P17" s="630"/>
      <c r="Q17" s="628" t="str">
        <f>$X$5&amp;" / 3"</f>
        <v>M / 3</v>
      </c>
      <c r="R17" s="631"/>
      <c r="S17" s="632"/>
      <c r="T17" s="628" t="str">
        <f>$Y$5&amp;" / 2"</f>
        <v>T / 2</v>
      </c>
      <c r="U17" s="631"/>
      <c r="V17" s="632"/>
      <c r="W17" s="852"/>
      <c r="X17" s="853"/>
      <c r="Y17" s="853"/>
      <c r="Z17" s="854"/>
      <c r="AA17" s="858"/>
      <c r="AB17" s="859"/>
      <c r="AC17" s="859"/>
      <c r="AD17" s="860"/>
      <c r="AE17" s="858"/>
      <c r="AF17" s="859"/>
      <c r="AG17" s="859"/>
      <c r="AH17" s="860"/>
      <c r="AI17" s="858"/>
      <c r="AJ17" s="859"/>
      <c r="AK17" s="859"/>
      <c r="AL17" s="860"/>
    </row>
    <row r="18" spans="1:38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67"/>
      <c r="S18" s="668"/>
      <c r="T18" s="616" t="s">
        <v>6</v>
      </c>
      <c r="U18" s="667"/>
      <c r="V18" s="668"/>
    </row>
    <row r="19" spans="1:38" ht="30" customHeight="1" thickBot="1" x14ac:dyDescent="0.45">
      <c r="A19" s="806" t="str">
        <f>A17</f>
        <v>2. / 1</v>
      </c>
      <c r="B19" s="807"/>
      <c r="C19" s="808">
        <f>C17</f>
        <v>45059</v>
      </c>
      <c r="D19" s="809"/>
      <c r="E19" s="809"/>
      <c r="F19" s="809"/>
      <c r="G19" s="809"/>
      <c r="H19" s="810"/>
      <c r="I19" s="619">
        <f>IF($AE$19=1,9,1)</f>
        <v>1</v>
      </c>
      <c r="J19" s="620"/>
      <c r="K19" s="621" t="str">
        <f>$W$7&amp;" / 1"</f>
        <v>H / 1</v>
      </c>
      <c r="L19" s="622"/>
      <c r="M19" s="623"/>
      <c r="N19" s="621" t="str">
        <f>$Z$7&amp;" / 4"</f>
        <v>D / 4</v>
      </c>
      <c r="O19" s="622"/>
      <c r="P19" s="623"/>
      <c r="Q19" s="621" t="str">
        <f>$X$7&amp;" / 2"</f>
        <v>L / 2</v>
      </c>
      <c r="R19" s="665"/>
      <c r="S19" s="666"/>
      <c r="T19" s="621" t="str">
        <f>$Y$7&amp;" / 3"</f>
        <v>P / 3</v>
      </c>
      <c r="U19" s="665"/>
      <c r="V19" s="666"/>
      <c r="W19" s="840">
        <v>45059</v>
      </c>
      <c r="X19" s="841"/>
      <c r="Y19" s="841"/>
      <c r="Z19" s="842"/>
      <c r="AA19" s="885" t="str">
        <f>Tischeint.1!AA19:AD19</f>
        <v>Liga</v>
      </c>
      <c r="AB19" s="886"/>
      <c r="AC19" s="886"/>
      <c r="AD19" s="887"/>
      <c r="AE19" s="855">
        <v>0</v>
      </c>
      <c r="AF19" s="841"/>
      <c r="AG19" s="841"/>
      <c r="AH19" s="842"/>
    </row>
    <row r="20" spans="1:38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67"/>
      <c r="S20" s="668"/>
      <c r="T20" s="616" t="s">
        <v>6</v>
      </c>
      <c r="U20" s="667"/>
      <c r="V20" s="668"/>
    </row>
    <row r="21" spans="1:38" ht="30" customHeight="1" thickBot="1" x14ac:dyDescent="0.45">
      <c r="A21" s="806" t="str">
        <f>A19</f>
        <v>2. / 1</v>
      </c>
      <c r="B21" s="807"/>
      <c r="C21" s="808">
        <f>C19</f>
        <v>45059</v>
      </c>
      <c r="D21" s="809"/>
      <c r="E21" s="809"/>
      <c r="F21" s="809"/>
      <c r="G21" s="809"/>
      <c r="H21" s="810"/>
      <c r="I21" s="619">
        <f>I19+1</f>
        <v>2</v>
      </c>
      <c r="J21" s="620"/>
      <c r="K21" s="621" t="str">
        <f>$W$7&amp;" / 2"</f>
        <v>H / 2</v>
      </c>
      <c r="L21" s="622"/>
      <c r="M21" s="623"/>
      <c r="N21" s="621" t="str">
        <f>$Z$7&amp;" / 3"</f>
        <v>D / 3</v>
      </c>
      <c r="O21" s="622"/>
      <c r="P21" s="623"/>
      <c r="Q21" s="621" t="str">
        <f>$X$7&amp;" / 1"</f>
        <v>L / 1</v>
      </c>
      <c r="R21" s="665"/>
      <c r="S21" s="666"/>
      <c r="T21" s="621" t="str">
        <f>$Y$7&amp;" / 4"</f>
        <v>P / 4</v>
      </c>
      <c r="U21" s="665"/>
      <c r="V21" s="666"/>
      <c r="W21" s="774" t="s">
        <v>30</v>
      </c>
      <c r="X21" s="775"/>
      <c r="Y21" s="775"/>
      <c r="Z21" s="776"/>
      <c r="AA21" s="888" t="s">
        <v>206</v>
      </c>
      <c r="AB21" s="889"/>
      <c r="AC21" s="889"/>
      <c r="AD21" s="890"/>
      <c r="AE21" s="774" t="s">
        <v>211</v>
      </c>
      <c r="AF21" s="775"/>
      <c r="AG21" s="775"/>
      <c r="AH21" s="776"/>
    </row>
    <row r="22" spans="1:38" ht="15" customHeight="1" x14ac:dyDescent="0.4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67"/>
      <c r="S22" s="668"/>
      <c r="T22" s="616" t="s">
        <v>6</v>
      </c>
      <c r="U22" s="667"/>
      <c r="V22" s="668"/>
      <c r="W22" s="777"/>
      <c r="X22" s="778"/>
      <c r="Y22" s="778"/>
      <c r="Z22" s="779"/>
      <c r="AA22" s="891"/>
      <c r="AB22" s="892"/>
      <c r="AC22" s="892"/>
      <c r="AD22" s="893"/>
      <c r="AE22" s="777"/>
      <c r="AF22" s="778"/>
      <c r="AG22" s="778"/>
      <c r="AH22" s="779"/>
    </row>
    <row r="23" spans="1:38" ht="30" customHeight="1" thickBot="1" x14ac:dyDescent="0.45">
      <c r="A23" s="806" t="str">
        <f>A21</f>
        <v>2. / 1</v>
      </c>
      <c r="B23" s="807"/>
      <c r="C23" s="808">
        <f>C21</f>
        <v>45059</v>
      </c>
      <c r="D23" s="809"/>
      <c r="E23" s="809"/>
      <c r="F23" s="809"/>
      <c r="G23" s="809"/>
      <c r="H23" s="810"/>
      <c r="I23" s="619">
        <f>I21+1</f>
        <v>3</v>
      </c>
      <c r="J23" s="620"/>
      <c r="K23" s="621" t="str">
        <f>$W$7&amp;" / 3"</f>
        <v>H / 3</v>
      </c>
      <c r="L23" s="622"/>
      <c r="M23" s="623"/>
      <c r="N23" s="621" t="str">
        <f>$Z$7&amp;" / 2"</f>
        <v>D / 2</v>
      </c>
      <c r="O23" s="622"/>
      <c r="P23" s="623"/>
      <c r="Q23" s="621" t="str">
        <f>$X$7&amp;" / 4"</f>
        <v>L / 4</v>
      </c>
      <c r="R23" s="665"/>
      <c r="S23" s="666"/>
      <c r="T23" s="621" t="str">
        <f>$Y$7&amp;" / 1"</f>
        <v>P / 1</v>
      </c>
      <c r="U23" s="665"/>
      <c r="V23" s="666"/>
      <c r="W23" s="777"/>
      <c r="X23" s="778"/>
      <c r="Y23" s="778"/>
      <c r="Z23" s="779"/>
      <c r="AA23" s="891"/>
      <c r="AB23" s="892"/>
      <c r="AC23" s="892"/>
      <c r="AD23" s="893"/>
      <c r="AE23" s="777"/>
      <c r="AF23" s="778"/>
      <c r="AG23" s="778"/>
      <c r="AH23" s="779"/>
    </row>
    <row r="24" spans="1:38" ht="15" customHeight="1" x14ac:dyDescent="0.4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67"/>
      <c r="S24" s="668"/>
      <c r="T24" s="616" t="s">
        <v>6</v>
      </c>
      <c r="U24" s="667"/>
      <c r="V24" s="668"/>
      <c r="W24" s="780"/>
      <c r="X24" s="781"/>
      <c r="Y24" s="781"/>
      <c r="Z24" s="782"/>
      <c r="AA24" s="894"/>
      <c r="AB24" s="895"/>
      <c r="AC24" s="895"/>
      <c r="AD24" s="896"/>
      <c r="AE24" s="780"/>
      <c r="AF24" s="781"/>
      <c r="AG24" s="781"/>
      <c r="AH24" s="782"/>
    </row>
    <row r="25" spans="1:38" ht="30" customHeight="1" thickBot="1" x14ac:dyDescent="0.45">
      <c r="A25" s="806" t="str">
        <f>A23</f>
        <v>2. / 1</v>
      </c>
      <c r="B25" s="807"/>
      <c r="C25" s="808">
        <f>C23</f>
        <v>45059</v>
      </c>
      <c r="D25" s="809"/>
      <c r="E25" s="809"/>
      <c r="F25" s="809"/>
      <c r="G25" s="809"/>
      <c r="H25" s="810"/>
      <c r="I25" s="619">
        <f>I23+1</f>
        <v>4</v>
      </c>
      <c r="J25" s="620"/>
      <c r="K25" s="621" t="str">
        <f>$W$7&amp;" / 4"</f>
        <v>H / 4</v>
      </c>
      <c r="L25" s="622"/>
      <c r="M25" s="623"/>
      <c r="N25" s="621" t="str">
        <f>$Z$7&amp;" / 1"</f>
        <v>D / 1</v>
      </c>
      <c r="O25" s="622"/>
      <c r="P25" s="623"/>
      <c r="Q25" s="621" t="str">
        <f>$X$7&amp;" / 3"</f>
        <v>L / 3</v>
      </c>
      <c r="R25" s="665"/>
      <c r="S25" s="666"/>
      <c r="T25" s="621" t="str">
        <f>$Y$7&amp;" / 2"</f>
        <v>P / 2</v>
      </c>
      <c r="U25" s="665"/>
      <c r="V25" s="666"/>
      <c r="W25" s="783"/>
      <c r="X25" s="784"/>
      <c r="Y25" s="784"/>
      <c r="Z25" s="785"/>
      <c r="AA25" s="897"/>
      <c r="AB25" s="898"/>
      <c r="AC25" s="898"/>
      <c r="AD25" s="899"/>
      <c r="AE25" s="783"/>
      <c r="AF25" s="784"/>
      <c r="AG25" s="784"/>
      <c r="AH25" s="785"/>
    </row>
    <row r="26" spans="1:38" ht="15" customHeight="1" x14ac:dyDescent="0.4">
      <c r="A26" s="804" t="s">
        <v>183</v>
      </c>
      <c r="B26" s="805"/>
      <c r="C26" s="801" t="s">
        <v>1</v>
      </c>
      <c r="D26" s="802"/>
      <c r="E26" s="802"/>
      <c r="F26" s="802"/>
      <c r="G26" s="802"/>
      <c r="H26" s="803"/>
      <c r="I26" s="663" t="s">
        <v>2</v>
      </c>
      <c r="J26" s="664"/>
      <c r="K26" s="651" t="s">
        <v>3</v>
      </c>
      <c r="L26" s="652"/>
      <c r="M26" s="653"/>
      <c r="N26" s="651" t="s">
        <v>4</v>
      </c>
      <c r="O26" s="652"/>
      <c r="P26" s="653"/>
      <c r="Q26" s="651" t="s">
        <v>5</v>
      </c>
      <c r="R26" s="654"/>
      <c r="S26" s="655"/>
      <c r="T26" s="651" t="s">
        <v>6</v>
      </c>
      <c r="U26" s="654"/>
      <c r="V26" s="655"/>
    </row>
    <row r="27" spans="1:38" ht="30" customHeight="1" thickBot="1" x14ac:dyDescent="0.45">
      <c r="A27" s="796" t="str">
        <f>A25</f>
        <v>2. / 1</v>
      </c>
      <c r="B27" s="797"/>
      <c r="C27" s="798">
        <f>C25</f>
        <v>45059</v>
      </c>
      <c r="D27" s="799"/>
      <c r="E27" s="799"/>
      <c r="F27" s="799"/>
      <c r="G27" s="799"/>
      <c r="H27" s="800"/>
      <c r="I27" s="661">
        <f>IF($AE$19=1,13,1)</f>
        <v>1</v>
      </c>
      <c r="J27" s="662"/>
      <c r="K27" s="656" t="str">
        <f>$W$9&amp;" / 1"</f>
        <v>J / 1</v>
      </c>
      <c r="L27" s="657"/>
      <c r="M27" s="658"/>
      <c r="N27" s="656" t="str">
        <f>$Z$9&amp;" / 4"</f>
        <v>C / 4</v>
      </c>
      <c r="O27" s="657"/>
      <c r="P27" s="658"/>
      <c r="Q27" s="656" t="str">
        <f>$X$9&amp;" / 2"</f>
        <v>K / 2</v>
      </c>
      <c r="R27" s="659"/>
      <c r="S27" s="660"/>
      <c r="T27" s="656" t="str">
        <f>$Y$9&amp;" / 3"</f>
        <v>R / 3</v>
      </c>
      <c r="U27" s="659"/>
      <c r="V27" s="660"/>
    </row>
    <row r="28" spans="1:38" ht="15" customHeight="1" x14ac:dyDescent="0.4">
      <c r="A28" s="804" t="s">
        <v>183</v>
      </c>
      <c r="B28" s="805"/>
      <c r="C28" s="801" t="s">
        <v>1</v>
      </c>
      <c r="D28" s="802"/>
      <c r="E28" s="802"/>
      <c r="F28" s="802"/>
      <c r="G28" s="802"/>
      <c r="H28" s="803"/>
      <c r="I28" s="663" t="s">
        <v>2</v>
      </c>
      <c r="J28" s="664"/>
      <c r="K28" s="651" t="s">
        <v>3</v>
      </c>
      <c r="L28" s="652"/>
      <c r="M28" s="653"/>
      <c r="N28" s="651" t="s">
        <v>4</v>
      </c>
      <c r="O28" s="652"/>
      <c r="P28" s="653"/>
      <c r="Q28" s="651" t="s">
        <v>5</v>
      </c>
      <c r="R28" s="654"/>
      <c r="S28" s="655"/>
      <c r="T28" s="651" t="s">
        <v>6</v>
      </c>
      <c r="U28" s="654"/>
      <c r="V28" s="655"/>
    </row>
    <row r="29" spans="1:38" ht="30" customHeight="1" thickBot="1" x14ac:dyDescent="0.45">
      <c r="A29" s="796" t="str">
        <f>A27</f>
        <v>2. / 1</v>
      </c>
      <c r="B29" s="797"/>
      <c r="C29" s="798">
        <f>C27</f>
        <v>45059</v>
      </c>
      <c r="D29" s="799"/>
      <c r="E29" s="799"/>
      <c r="F29" s="799"/>
      <c r="G29" s="799"/>
      <c r="H29" s="800"/>
      <c r="I29" s="661">
        <f>I27+1</f>
        <v>2</v>
      </c>
      <c r="J29" s="662"/>
      <c r="K29" s="656" t="str">
        <f>$W$9&amp;" / 2"</f>
        <v>J / 2</v>
      </c>
      <c r="L29" s="657"/>
      <c r="M29" s="658"/>
      <c r="N29" s="656" t="str">
        <f>$Z$9&amp;" / 3"</f>
        <v>C / 3</v>
      </c>
      <c r="O29" s="657"/>
      <c r="P29" s="658"/>
      <c r="Q29" s="656" t="str">
        <f>$X$9&amp;" / 1"</f>
        <v>K / 1</v>
      </c>
      <c r="R29" s="659"/>
      <c r="S29" s="660"/>
      <c r="T29" s="656" t="str">
        <f>$Y$9&amp;" / 4"</f>
        <v>R / 4</v>
      </c>
      <c r="U29" s="659"/>
      <c r="V29" s="660"/>
    </row>
    <row r="30" spans="1:38" ht="15" customHeight="1" x14ac:dyDescent="0.4">
      <c r="A30" s="804" t="s">
        <v>183</v>
      </c>
      <c r="B30" s="805"/>
      <c r="C30" s="801" t="s">
        <v>1</v>
      </c>
      <c r="D30" s="802"/>
      <c r="E30" s="802"/>
      <c r="F30" s="802"/>
      <c r="G30" s="802"/>
      <c r="H30" s="803"/>
      <c r="I30" s="663" t="s">
        <v>2</v>
      </c>
      <c r="J30" s="664"/>
      <c r="K30" s="651" t="s">
        <v>3</v>
      </c>
      <c r="L30" s="652"/>
      <c r="M30" s="653"/>
      <c r="N30" s="651" t="s">
        <v>4</v>
      </c>
      <c r="O30" s="652"/>
      <c r="P30" s="653"/>
      <c r="Q30" s="651" t="s">
        <v>5</v>
      </c>
      <c r="R30" s="654"/>
      <c r="S30" s="655"/>
      <c r="T30" s="651" t="s">
        <v>6</v>
      </c>
      <c r="U30" s="654"/>
      <c r="V30" s="655"/>
    </row>
    <row r="31" spans="1:38" ht="30" customHeight="1" thickBot="1" x14ac:dyDescent="0.45">
      <c r="A31" s="796" t="str">
        <f>A29</f>
        <v>2. / 1</v>
      </c>
      <c r="B31" s="797"/>
      <c r="C31" s="798">
        <f>C29</f>
        <v>45059</v>
      </c>
      <c r="D31" s="799"/>
      <c r="E31" s="799"/>
      <c r="F31" s="799"/>
      <c r="G31" s="799"/>
      <c r="H31" s="800"/>
      <c r="I31" s="661">
        <f>I29+1</f>
        <v>3</v>
      </c>
      <c r="J31" s="662"/>
      <c r="K31" s="656" t="str">
        <f>$W$9&amp;" / 3"</f>
        <v>J / 3</v>
      </c>
      <c r="L31" s="657"/>
      <c r="M31" s="658"/>
      <c r="N31" s="656" t="str">
        <f>$Z$9&amp;" / 2"</f>
        <v>C / 2</v>
      </c>
      <c r="O31" s="657"/>
      <c r="P31" s="658"/>
      <c r="Q31" s="656" t="str">
        <f>$X$9&amp;" / 4"</f>
        <v>K / 4</v>
      </c>
      <c r="R31" s="659"/>
      <c r="S31" s="660"/>
      <c r="T31" s="656" t="str">
        <f>$Y$9&amp;" / 1"</f>
        <v>R / 1</v>
      </c>
      <c r="U31" s="659"/>
      <c r="V31" s="660"/>
    </row>
    <row r="32" spans="1:38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2. / 1</v>
      </c>
      <c r="B33" s="797"/>
      <c r="C33" s="798">
        <f>C31</f>
        <v>45059</v>
      </c>
      <c r="D33" s="799"/>
      <c r="E33" s="799"/>
      <c r="F33" s="799"/>
      <c r="G33" s="799"/>
      <c r="H33" s="800"/>
      <c r="I33" s="661">
        <f>I31+1</f>
        <v>4</v>
      </c>
      <c r="J33" s="662"/>
      <c r="K33" s="656" t="str">
        <f>$W$9&amp;" / 4"</f>
        <v>J / 4</v>
      </c>
      <c r="L33" s="657"/>
      <c r="M33" s="658"/>
      <c r="N33" s="656" t="str">
        <f>$Z$9&amp;" / 1"</f>
        <v>C / 1</v>
      </c>
      <c r="O33" s="657"/>
      <c r="P33" s="658"/>
      <c r="Q33" s="656" t="str">
        <f>$X$9&amp;" / 3"</f>
        <v>K / 3</v>
      </c>
      <c r="R33" s="659"/>
      <c r="S33" s="660"/>
      <c r="T33" s="656" t="str">
        <f>$Y$9&amp;" / 2"</f>
        <v>R / 2</v>
      </c>
      <c r="U33" s="659"/>
      <c r="V33" s="660"/>
    </row>
    <row r="34" spans="1:22" ht="15" customHeight="1" x14ac:dyDescent="0.4">
      <c r="A34" s="786" t="s">
        <v>184</v>
      </c>
      <c r="B34" s="787"/>
      <c r="C34" s="793" t="s">
        <v>1</v>
      </c>
      <c r="D34" s="794"/>
      <c r="E34" s="794"/>
      <c r="F34" s="794"/>
      <c r="G34" s="794"/>
      <c r="H34" s="795"/>
      <c r="I34" s="604" t="s">
        <v>2</v>
      </c>
      <c r="J34" s="605"/>
      <c r="K34" s="606" t="s">
        <v>3</v>
      </c>
      <c r="L34" s="607"/>
      <c r="M34" s="608"/>
      <c r="N34" s="606" t="s">
        <v>4</v>
      </c>
      <c r="O34" s="607"/>
      <c r="P34" s="608"/>
      <c r="Q34" s="606" t="s">
        <v>5</v>
      </c>
      <c r="R34" s="611"/>
      <c r="S34" s="612"/>
      <c r="T34" s="606" t="s">
        <v>6</v>
      </c>
      <c r="U34" s="611"/>
      <c r="V34" s="612"/>
    </row>
    <row r="35" spans="1:22" ht="30" customHeight="1" thickBot="1" x14ac:dyDescent="0.45">
      <c r="A35" s="788" t="str">
        <f>A33</f>
        <v>2. / 1</v>
      </c>
      <c r="B35" s="789"/>
      <c r="C35" s="790">
        <f>C33</f>
        <v>45059</v>
      </c>
      <c r="D35" s="791"/>
      <c r="E35" s="791"/>
      <c r="F35" s="791"/>
      <c r="G35" s="791"/>
      <c r="H35" s="792"/>
      <c r="I35" s="609">
        <f>IF($AE$19=1,17,1)</f>
        <v>1</v>
      </c>
      <c r="J35" s="610"/>
      <c r="K35" s="599" t="str">
        <f>$W$11&amp;" / 1"</f>
        <v xml:space="preserve"> / 1</v>
      </c>
      <c r="L35" s="600"/>
      <c r="M35" s="601"/>
      <c r="N35" s="599" t="str">
        <f>$Z$11&amp;" / 4"</f>
        <v xml:space="preserve"> / 4</v>
      </c>
      <c r="O35" s="600"/>
      <c r="P35" s="601"/>
      <c r="Q35" s="599" t="str">
        <f>$X$11&amp;" / 2"</f>
        <v xml:space="preserve"> / 2</v>
      </c>
      <c r="R35" s="602"/>
      <c r="S35" s="603"/>
      <c r="T35" s="599" t="str">
        <f>$Y$11&amp;" / 3"</f>
        <v xml:space="preserve"> / 3</v>
      </c>
      <c r="U35" s="602"/>
      <c r="V35" s="603"/>
    </row>
    <row r="36" spans="1:22" ht="15" customHeight="1" x14ac:dyDescent="0.4">
      <c r="A36" s="786" t="s">
        <v>184</v>
      </c>
      <c r="B36" s="787"/>
      <c r="C36" s="793" t="s">
        <v>1</v>
      </c>
      <c r="D36" s="794"/>
      <c r="E36" s="794"/>
      <c r="F36" s="794"/>
      <c r="G36" s="794"/>
      <c r="H36" s="795"/>
      <c r="I36" s="604" t="s">
        <v>2</v>
      </c>
      <c r="J36" s="605"/>
      <c r="K36" s="606" t="s">
        <v>3</v>
      </c>
      <c r="L36" s="607"/>
      <c r="M36" s="608"/>
      <c r="N36" s="606" t="s">
        <v>4</v>
      </c>
      <c r="O36" s="607"/>
      <c r="P36" s="608"/>
      <c r="Q36" s="606" t="s">
        <v>5</v>
      </c>
      <c r="R36" s="611"/>
      <c r="S36" s="612"/>
      <c r="T36" s="606" t="s">
        <v>6</v>
      </c>
      <c r="U36" s="611"/>
      <c r="V36" s="612"/>
    </row>
    <row r="37" spans="1:22" ht="30" customHeight="1" thickBot="1" x14ac:dyDescent="0.45">
      <c r="A37" s="788" t="str">
        <f>A35</f>
        <v>2. / 1</v>
      </c>
      <c r="B37" s="789"/>
      <c r="C37" s="790">
        <f>C35</f>
        <v>45059</v>
      </c>
      <c r="D37" s="791"/>
      <c r="E37" s="791"/>
      <c r="F37" s="791"/>
      <c r="G37" s="791"/>
      <c r="H37" s="792"/>
      <c r="I37" s="609">
        <f>I35+1</f>
        <v>2</v>
      </c>
      <c r="J37" s="610"/>
      <c r="K37" s="599" t="str">
        <f>$W$11&amp;" / 2"</f>
        <v xml:space="preserve"> / 2</v>
      </c>
      <c r="L37" s="600"/>
      <c r="M37" s="601"/>
      <c r="N37" s="599" t="str">
        <f>$Z$11&amp;" / 3"</f>
        <v xml:space="preserve"> / 3</v>
      </c>
      <c r="O37" s="600"/>
      <c r="P37" s="601"/>
      <c r="Q37" s="599" t="str">
        <f>$X$11&amp;" / 1"</f>
        <v xml:space="preserve"> / 1</v>
      </c>
      <c r="R37" s="602"/>
      <c r="S37" s="603"/>
      <c r="T37" s="599" t="str">
        <f>$Y$11&amp;" / 4"</f>
        <v xml:space="preserve"> / 4</v>
      </c>
      <c r="U37" s="602"/>
      <c r="V37" s="603"/>
    </row>
    <row r="38" spans="1:22" ht="15" customHeight="1" x14ac:dyDescent="0.4">
      <c r="A38" s="786" t="s">
        <v>184</v>
      </c>
      <c r="B38" s="787"/>
      <c r="C38" s="793" t="s">
        <v>1</v>
      </c>
      <c r="D38" s="794"/>
      <c r="E38" s="794"/>
      <c r="F38" s="794"/>
      <c r="G38" s="794"/>
      <c r="H38" s="795"/>
      <c r="I38" s="604" t="s">
        <v>2</v>
      </c>
      <c r="J38" s="605"/>
      <c r="K38" s="606" t="s">
        <v>3</v>
      </c>
      <c r="L38" s="607"/>
      <c r="M38" s="608"/>
      <c r="N38" s="606" t="s">
        <v>4</v>
      </c>
      <c r="O38" s="607"/>
      <c r="P38" s="608"/>
      <c r="Q38" s="606" t="s">
        <v>5</v>
      </c>
      <c r="R38" s="611"/>
      <c r="S38" s="612"/>
      <c r="T38" s="606" t="s">
        <v>6</v>
      </c>
      <c r="U38" s="611"/>
      <c r="V38" s="612"/>
    </row>
    <row r="39" spans="1:22" ht="30" customHeight="1" thickBot="1" x14ac:dyDescent="0.45">
      <c r="A39" s="788" t="str">
        <f>A37</f>
        <v>2. / 1</v>
      </c>
      <c r="B39" s="789"/>
      <c r="C39" s="790">
        <f>C37</f>
        <v>45059</v>
      </c>
      <c r="D39" s="791"/>
      <c r="E39" s="791"/>
      <c r="F39" s="791"/>
      <c r="G39" s="791"/>
      <c r="H39" s="792"/>
      <c r="I39" s="609">
        <f>I37+1</f>
        <v>3</v>
      </c>
      <c r="J39" s="610"/>
      <c r="K39" s="599" t="str">
        <f>$W$11&amp;" / 3"</f>
        <v xml:space="preserve"> / 3</v>
      </c>
      <c r="L39" s="600"/>
      <c r="M39" s="601"/>
      <c r="N39" s="599" t="str">
        <f>$Z$11&amp;" / 2"</f>
        <v xml:space="preserve"> / 2</v>
      </c>
      <c r="O39" s="600"/>
      <c r="P39" s="601"/>
      <c r="Q39" s="599" t="str">
        <f>$X$11&amp;" / 4"</f>
        <v xml:space="preserve"> / 4</v>
      </c>
      <c r="R39" s="602"/>
      <c r="S39" s="603"/>
      <c r="T39" s="599" t="str">
        <f>$Y$11&amp;" / 1"</f>
        <v xml:space="preserve"> / 1</v>
      </c>
      <c r="U39" s="602"/>
      <c r="V39" s="603"/>
    </row>
    <row r="40" spans="1:22" ht="15" customHeight="1" x14ac:dyDescent="0.4">
      <c r="A40" s="786" t="s">
        <v>184</v>
      </c>
      <c r="B40" s="787"/>
      <c r="C40" s="793" t="s">
        <v>1</v>
      </c>
      <c r="D40" s="794"/>
      <c r="E40" s="794"/>
      <c r="F40" s="794"/>
      <c r="G40" s="794"/>
      <c r="H40" s="795"/>
      <c r="I40" s="604" t="s">
        <v>2</v>
      </c>
      <c r="J40" s="605"/>
      <c r="K40" s="606" t="s">
        <v>3</v>
      </c>
      <c r="L40" s="607"/>
      <c r="M40" s="608"/>
      <c r="N40" s="606" t="s">
        <v>4</v>
      </c>
      <c r="O40" s="607"/>
      <c r="P40" s="608"/>
      <c r="Q40" s="606" t="s">
        <v>5</v>
      </c>
      <c r="R40" s="611"/>
      <c r="S40" s="612"/>
      <c r="T40" s="606" t="s">
        <v>6</v>
      </c>
      <c r="U40" s="611"/>
      <c r="V40" s="612"/>
    </row>
    <row r="41" spans="1:22" ht="30" customHeight="1" thickBot="1" x14ac:dyDescent="0.45">
      <c r="A41" s="788" t="str">
        <f>A39</f>
        <v>2. / 1</v>
      </c>
      <c r="B41" s="789"/>
      <c r="C41" s="790">
        <f>C39</f>
        <v>45059</v>
      </c>
      <c r="D41" s="791"/>
      <c r="E41" s="791"/>
      <c r="F41" s="791"/>
      <c r="G41" s="791"/>
      <c r="H41" s="792"/>
      <c r="I41" s="609">
        <f>I39+1</f>
        <v>4</v>
      </c>
      <c r="J41" s="610"/>
      <c r="K41" s="599" t="str">
        <f>$W$11&amp;" / 4"</f>
        <v xml:space="preserve"> / 4</v>
      </c>
      <c r="L41" s="600"/>
      <c r="M41" s="601"/>
      <c r="N41" s="599" t="str">
        <f>$Z$11&amp;" / 1"</f>
        <v xml:space="preserve"> / 1</v>
      </c>
      <c r="O41" s="600"/>
      <c r="P41" s="601"/>
      <c r="Q41" s="599" t="str">
        <f>$X$11&amp;" / 3"</f>
        <v xml:space="preserve"> / 3</v>
      </c>
      <c r="R41" s="602"/>
      <c r="S41" s="603"/>
      <c r="T41" s="599" t="str">
        <f>$Y$11&amp;" / 2"</f>
        <v xml:space="preserve"> / 2</v>
      </c>
      <c r="U41" s="602"/>
      <c r="V41" s="603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3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2. / 2</v>
      </c>
      <c r="B43" s="827"/>
      <c r="C43" s="828">
        <f>C41</f>
        <v>45059</v>
      </c>
      <c r="D43" s="829"/>
      <c r="E43" s="829"/>
      <c r="F43" s="829"/>
      <c r="G43" s="829"/>
      <c r="H43" s="830"/>
      <c r="I43" s="672">
        <f>IF($AE$19=1,1,1)</f>
        <v>1</v>
      </c>
      <c r="J43" s="673"/>
      <c r="K43" s="674" t="str">
        <f>$Z$3&amp;" / 2"</f>
        <v>B / 2</v>
      </c>
      <c r="L43" s="675"/>
      <c r="M43" s="676"/>
      <c r="N43" s="674" t="str">
        <f>$W$3&amp;" / 1"</f>
        <v>E / 1</v>
      </c>
      <c r="O43" s="675"/>
      <c r="P43" s="676"/>
      <c r="Q43" s="674" t="str">
        <f>$Y$3&amp;" / 4"</f>
        <v>S / 4</v>
      </c>
      <c r="R43" s="677"/>
      <c r="S43" s="678"/>
      <c r="T43" s="674" t="str">
        <f>$X$3&amp;" / 3"</f>
        <v>N / 3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3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2. / 2</v>
      </c>
      <c r="B45" s="827"/>
      <c r="C45" s="828">
        <f>C43</f>
        <v>45059</v>
      </c>
      <c r="D45" s="829"/>
      <c r="E45" s="829"/>
      <c r="F45" s="829"/>
      <c r="G45" s="829"/>
      <c r="H45" s="830"/>
      <c r="I45" s="672">
        <f>I43+1</f>
        <v>2</v>
      </c>
      <c r="J45" s="673"/>
      <c r="K45" s="674" t="str">
        <f>$Z$3&amp;" / 1"</f>
        <v>B / 1</v>
      </c>
      <c r="L45" s="675"/>
      <c r="M45" s="676"/>
      <c r="N45" s="674" t="str">
        <f>$W$3&amp;" / 2"</f>
        <v>E / 2</v>
      </c>
      <c r="O45" s="675"/>
      <c r="P45" s="676"/>
      <c r="Q45" s="674" t="str">
        <f>$Y$3&amp;" / 3"</f>
        <v>S / 3</v>
      </c>
      <c r="R45" s="677"/>
      <c r="S45" s="678"/>
      <c r="T45" s="674" t="str">
        <f>$X$3&amp;" / 4"</f>
        <v>N / 4</v>
      </c>
      <c r="U45" s="677"/>
      <c r="V45" s="678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3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2. / 2</v>
      </c>
      <c r="B47" s="827"/>
      <c r="C47" s="828">
        <f>C45</f>
        <v>45059</v>
      </c>
      <c r="D47" s="829"/>
      <c r="E47" s="829"/>
      <c r="F47" s="829"/>
      <c r="G47" s="829"/>
      <c r="H47" s="830"/>
      <c r="I47" s="672">
        <f>I45+1</f>
        <v>3</v>
      </c>
      <c r="J47" s="673"/>
      <c r="K47" s="674" t="str">
        <f>$Z$3&amp;" / 4"</f>
        <v>B / 4</v>
      </c>
      <c r="L47" s="675"/>
      <c r="M47" s="676"/>
      <c r="N47" s="674" t="str">
        <f>$W$3&amp;" / 3"</f>
        <v>E / 3</v>
      </c>
      <c r="O47" s="675"/>
      <c r="P47" s="676"/>
      <c r="Q47" s="674" t="str">
        <f>$Y$3&amp;" / 2"</f>
        <v>S / 2</v>
      </c>
      <c r="R47" s="677"/>
      <c r="S47" s="678"/>
      <c r="T47" s="674" t="str">
        <f>$X$3&amp;" / 1"</f>
        <v>N / 1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3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2. / 2</v>
      </c>
      <c r="B49" s="827"/>
      <c r="C49" s="828">
        <f>C47</f>
        <v>45059</v>
      </c>
      <c r="D49" s="829"/>
      <c r="E49" s="829"/>
      <c r="F49" s="829"/>
      <c r="G49" s="829"/>
      <c r="H49" s="830"/>
      <c r="I49" s="672">
        <f>I47+1</f>
        <v>4</v>
      </c>
      <c r="J49" s="673"/>
      <c r="K49" s="674" t="str">
        <f>$Z$3&amp;" / 3"</f>
        <v>B / 3</v>
      </c>
      <c r="L49" s="675"/>
      <c r="M49" s="676"/>
      <c r="N49" s="674" t="str">
        <f>$W$3&amp;" / 4"</f>
        <v>E / 4</v>
      </c>
      <c r="O49" s="675"/>
      <c r="P49" s="676"/>
      <c r="Q49" s="674" t="str">
        <f>$Y$3&amp;" / 1"</f>
        <v>S / 1</v>
      </c>
      <c r="R49" s="677"/>
      <c r="S49" s="678"/>
      <c r="T49" s="674" t="str">
        <f>$X$3&amp;" / 2"</f>
        <v>N / 2</v>
      </c>
      <c r="U49" s="677"/>
      <c r="V49" s="678"/>
    </row>
    <row r="50" spans="1:22" ht="15" customHeight="1" x14ac:dyDescent="0.4">
      <c r="A50" s="824" t="s">
        <v>181</v>
      </c>
      <c r="B50" s="825"/>
      <c r="C50" s="821" t="s">
        <v>1</v>
      </c>
      <c r="D50" s="822"/>
      <c r="E50" s="822"/>
      <c r="F50" s="822"/>
      <c r="G50" s="822"/>
      <c r="H50" s="823"/>
      <c r="I50" s="638" t="s">
        <v>2</v>
      </c>
      <c r="J50" s="639"/>
      <c r="K50" s="633" t="s">
        <v>3</v>
      </c>
      <c r="L50" s="634"/>
      <c r="M50" s="635"/>
      <c r="N50" s="633" t="s">
        <v>3</v>
      </c>
      <c r="O50" s="634"/>
      <c r="P50" s="635"/>
      <c r="Q50" s="633" t="s">
        <v>5</v>
      </c>
      <c r="R50" s="636"/>
      <c r="S50" s="637"/>
      <c r="T50" s="633" t="s">
        <v>6</v>
      </c>
      <c r="U50" s="636"/>
      <c r="V50" s="637"/>
    </row>
    <row r="51" spans="1:22" ht="30" customHeight="1" thickBot="1" x14ac:dyDescent="0.45">
      <c r="A51" s="816" t="str">
        <f>A49</f>
        <v>2. / 2</v>
      </c>
      <c r="B51" s="817"/>
      <c r="C51" s="818">
        <f>C49</f>
        <v>45059</v>
      </c>
      <c r="D51" s="819"/>
      <c r="E51" s="819"/>
      <c r="F51" s="819"/>
      <c r="G51" s="819"/>
      <c r="H51" s="820"/>
      <c r="I51" s="626">
        <f>IF($AE$19=1,5,1)</f>
        <v>1</v>
      </c>
      <c r="J51" s="627"/>
      <c r="K51" s="628" t="str">
        <f>$Z$5&amp;" / 2"</f>
        <v>A / 2</v>
      </c>
      <c r="L51" s="629"/>
      <c r="M51" s="630"/>
      <c r="N51" s="628" t="str">
        <f>$W$5&amp;" / 1"</f>
        <v>F / 1</v>
      </c>
      <c r="O51" s="629"/>
      <c r="P51" s="630"/>
      <c r="Q51" s="628" t="str">
        <f>$Y$5&amp;" / 4"</f>
        <v>T / 4</v>
      </c>
      <c r="R51" s="631"/>
      <c r="S51" s="632"/>
      <c r="T51" s="628" t="str">
        <f>$X$5&amp;" / 3"</f>
        <v>M / 3</v>
      </c>
      <c r="U51" s="631"/>
      <c r="V51" s="632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3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2. / 2</v>
      </c>
      <c r="B53" s="817"/>
      <c r="C53" s="818">
        <f>C51</f>
        <v>45059</v>
      </c>
      <c r="D53" s="819"/>
      <c r="E53" s="819"/>
      <c r="F53" s="819"/>
      <c r="G53" s="819"/>
      <c r="H53" s="820"/>
      <c r="I53" s="626">
        <f>I51+1</f>
        <v>2</v>
      </c>
      <c r="J53" s="627"/>
      <c r="K53" s="628" t="str">
        <f>$Z$5&amp;" / 1"</f>
        <v>A / 1</v>
      </c>
      <c r="L53" s="629"/>
      <c r="M53" s="630"/>
      <c r="N53" s="628" t="str">
        <f>$W$5&amp;" / 2"</f>
        <v>F / 2</v>
      </c>
      <c r="O53" s="629"/>
      <c r="P53" s="630"/>
      <c r="Q53" s="628" t="str">
        <f>$Y$5&amp;" / 3"</f>
        <v>T / 3</v>
      </c>
      <c r="R53" s="631"/>
      <c r="S53" s="632"/>
      <c r="T53" s="628" t="str">
        <f>$X$5&amp;" / 4"</f>
        <v>M / 4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3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2. / 2</v>
      </c>
      <c r="B55" s="817"/>
      <c r="C55" s="818">
        <f>C53</f>
        <v>45059</v>
      </c>
      <c r="D55" s="819"/>
      <c r="E55" s="819"/>
      <c r="F55" s="819"/>
      <c r="G55" s="819"/>
      <c r="H55" s="820"/>
      <c r="I55" s="626">
        <f>I53+1</f>
        <v>3</v>
      </c>
      <c r="J55" s="627"/>
      <c r="K55" s="628" t="str">
        <f>$Z$5&amp;" / 4"</f>
        <v>A / 4</v>
      </c>
      <c r="L55" s="629"/>
      <c r="M55" s="630"/>
      <c r="N55" s="628" t="str">
        <f>$W$5&amp;" / 3"</f>
        <v>F / 3</v>
      </c>
      <c r="O55" s="629"/>
      <c r="P55" s="630"/>
      <c r="Q55" s="628" t="str">
        <f>$Y$5&amp;" / 2"</f>
        <v>T / 2</v>
      </c>
      <c r="R55" s="631"/>
      <c r="S55" s="632"/>
      <c r="T55" s="628" t="str">
        <f>$X$5&amp;" / 1"</f>
        <v>M / 1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3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2. / 2</v>
      </c>
      <c r="B57" s="817"/>
      <c r="C57" s="818">
        <f>C55</f>
        <v>45059</v>
      </c>
      <c r="D57" s="819"/>
      <c r="E57" s="819"/>
      <c r="F57" s="819"/>
      <c r="G57" s="819"/>
      <c r="H57" s="820"/>
      <c r="I57" s="626">
        <f>I55+1</f>
        <v>4</v>
      </c>
      <c r="J57" s="627"/>
      <c r="K57" s="628" t="str">
        <f>$Z$5&amp;" / 3"</f>
        <v>A / 3</v>
      </c>
      <c r="L57" s="629"/>
      <c r="M57" s="630"/>
      <c r="N57" s="628" t="str">
        <f>$W$5&amp;" / 4"</f>
        <v>F / 4</v>
      </c>
      <c r="O57" s="629"/>
      <c r="P57" s="630"/>
      <c r="Q57" s="628" t="str">
        <f>$Y$5&amp;" / 1"</f>
        <v>T / 1</v>
      </c>
      <c r="R57" s="631"/>
      <c r="S57" s="632"/>
      <c r="T57" s="628" t="str">
        <f>$X$5&amp;" / 2"</f>
        <v>M / 2</v>
      </c>
      <c r="U57" s="631"/>
      <c r="V57" s="632"/>
    </row>
    <row r="58" spans="1:22" ht="15" customHeight="1" x14ac:dyDescent="0.4">
      <c r="A58" s="814" t="s">
        <v>182</v>
      </c>
      <c r="B58" s="815"/>
      <c r="C58" s="811" t="s">
        <v>1</v>
      </c>
      <c r="D58" s="812"/>
      <c r="E58" s="812"/>
      <c r="F58" s="812"/>
      <c r="G58" s="812"/>
      <c r="H58" s="813"/>
      <c r="I58" s="624" t="s">
        <v>2</v>
      </c>
      <c r="J58" s="625"/>
      <c r="K58" s="616" t="s">
        <v>3</v>
      </c>
      <c r="L58" s="617"/>
      <c r="M58" s="618"/>
      <c r="N58" s="616" t="s">
        <v>3</v>
      </c>
      <c r="O58" s="617"/>
      <c r="P58" s="618"/>
      <c r="Q58" s="616" t="s">
        <v>5</v>
      </c>
      <c r="R58" s="667"/>
      <c r="S58" s="668"/>
      <c r="T58" s="616" t="s">
        <v>6</v>
      </c>
      <c r="U58" s="667"/>
      <c r="V58" s="668"/>
    </row>
    <row r="59" spans="1:22" ht="30" customHeight="1" thickBot="1" x14ac:dyDescent="0.45">
      <c r="A59" s="806" t="str">
        <f>A57</f>
        <v>2. / 2</v>
      </c>
      <c r="B59" s="807"/>
      <c r="C59" s="808">
        <f>C57</f>
        <v>45059</v>
      </c>
      <c r="D59" s="809"/>
      <c r="E59" s="809"/>
      <c r="F59" s="809"/>
      <c r="G59" s="809"/>
      <c r="H59" s="810"/>
      <c r="I59" s="619">
        <f>IF($AE$19=1,9,1)</f>
        <v>1</v>
      </c>
      <c r="J59" s="620"/>
      <c r="K59" s="621" t="str">
        <f>$Z$7&amp;" / 2"</f>
        <v>D / 2</v>
      </c>
      <c r="L59" s="622"/>
      <c r="M59" s="623"/>
      <c r="N59" s="621" t="str">
        <f>$W$7&amp;" / 1"</f>
        <v>H / 1</v>
      </c>
      <c r="O59" s="622"/>
      <c r="P59" s="623"/>
      <c r="Q59" s="621" t="str">
        <f>$Y$7&amp;" / 4"</f>
        <v>P / 4</v>
      </c>
      <c r="R59" s="665"/>
      <c r="S59" s="666"/>
      <c r="T59" s="621" t="str">
        <f>$X$7&amp;" / 3"</f>
        <v>L / 3</v>
      </c>
      <c r="U59" s="665"/>
      <c r="V59" s="666"/>
    </row>
    <row r="60" spans="1:22" ht="15" customHeight="1" x14ac:dyDescent="0.4">
      <c r="A60" s="814" t="s">
        <v>182</v>
      </c>
      <c r="B60" s="815"/>
      <c r="C60" s="811" t="s">
        <v>1</v>
      </c>
      <c r="D60" s="812"/>
      <c r="E60" s="812"/>
      <c r="F60" s="812"/>
      <c r="G60" s="812"/>
      <c r="H60" s="813"/>
      <c r="I60" s="624" t="s">
        <v>2</v>
      </c>
      <c r="J60" s="625"/>
      <c r="K60" s="616" t="s">
        <v>3</v>
      </c>
      <c r="L60" s="617"/>
      <c r="M60" s="618"/>
      <c r="N60" s="616" t="s">
        <v>3</v>
      </c>
      <c r="O60" s="617"/>
      <c r="P60" s="618"/>
      <c r="Q60" s="616" t="s">
        <v>5</v>
      </c>
      <c r="R60" s="667"/>
      <c r="S60" s="668"/>
      <c r="T60" s="616" t="s">
        <v>6</v>
      </c>
      <c r="U60" s="667"/>
      <c r="V60" s="668"/>
    </row>
    <row r="61" spans="1:22" ht="30" customHeight="1" thickBot="1" x14ac:dyDescent="0.45">
      <c r="A61" s="806" t="str">
        <f>A59</f>
        <v>2. / 2</v>
      </c>
      <c r="B61" s="807"/>
      <c r="C61" s="808">
        <f>C59</f>
        <v>45059</v>
      </c>
      <c r="D61" s="809"/>
      <c r="E61" s="809"/>
      <c r="F61" s="809"/>
      <c r="G61" s="809"/>
      <c r="H61" s="810"/>
      <c r="I61" s="619">
        <f>I59+1</f>
        <v>2</v>
      </c>
      <c r="J61" s="620"/>
      <c r="K61" s="621" t="str">
        <f>$Z$7&amp;" / 1"</f>
        <v>D / 1</v>
      </c>
      <c r="L61" s="622"/>
      <c r="M61" s="623"/>
      <c r="N61" s="621" t="str">
        <f>$W$7&amp;" / 2"</f>
        <v>H / 2</v>
      </c>
      <c r="O61" s="622"/>
      <c r="P61" s="623"/>
      <c r="Q61" s="621" t="str">
        <f>$Y$7&amp;" / 3"</f>
        <v>P / 3</v>
      </c>
      <c r="R61" s="665"/>
      <c r="S61" s="666"/>
      <c r="T61" s="621" t="str">
        <f>$X$7&amp;" / 4"</f>
        <v>L / 4</v>
      </c>
      <c r="U61" s="665"/>
      <c r="V61" s="666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3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2. / 2</v>
      </c>
      <c r="B63" s="807"/>
      <c r="C63" s="808">
        <f>C61</f>
        <v>45059</v>
      </c>
      <c r="D63" s="809"/>
      <c r="E63" s="809"/>
      <c r="F63" s="809"/>
      <c r="G63" s="809"/>
      <c r="H63" s="810"/>
      <c r="I63" s="619">
        <f>I61+1</f>
        <v>3</v>
      </c>
      <c r="J63" s="620"/>
      <c r="K63" s="621" t="str">
        <f>$Z$7&amp;" / 4"</f>
        <v>D / 4</v>
      </c>
      <c r="L63" s="622"/>
      <c r="M63" s="623"/>
      <c r="N63" s="621" t="str">
        <f>$W$7&amp;" / 3"</f>
        <v>H / 3</v>
      </c>
      <c r="O63" s="622"/>
      <c r="P63" s="623"/>
      <c r="Q63" s="621" t="str">
        <f>$Y$7&amp;" / 2"</f>
        <v>P / 2</v>
      </c>
      <c r="R63" s="665"/>
      <c r="S63" s="666"/>
      <c r="T63" s="621" t="str">
        <f>$X$7&amp;" / 1"</f>
        <v>L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3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2. / 2</v>
      </c>
      <c r="B65" s="807"/>
      <c r="C65" s="808">
        <f>C63</f>
        <v>45059</v>
      </c>
      <c r="D65" s="809"/>
      <c r="E65" s="809"/>
      <c r="F65" s="809"/>
      <c r="G65" s="809"/>
      <c r="H65" s="810"/>
      <c r="I65" s="619">
        <f>I63+1</f>
        <v>4</v>
      </c>
      <c r="J65" s="620"/>
      <c r="K65" s="621" t="str">
        <f>$Z$7&amp;" / 3"</f>
        <v>D / 3</v>
      </c>
      <c r="L65" s="622"/>
      <c r="M65" s="623"/>
      <c r="N65" s="621" t="str">
        <f>$W$7&amp;" / 4"</f>
        <v>H / 4</v>
      </c>
      <c r="O65" s="622"/>
      <c r="P65" s="623"/>
      <c r="Q65" s="621" t="str">
        <f>$Y$7&amp;" / 1"</f>
        <v>P / 1</v>
      </c>
      <c r="R65" s="665"/>
      <c r="S65" s="666"/>
      <c r="T65" s="621" t="str">
        <f>$X$7&amp;" / 2"</f>
        <v>L / 2</v>
      </c>
      <c r="U65" s="665"/>
      <c r="V65" s="666"/>
    </row>
    <row r="66" spans="1:22" ht="15" customHeight="1" x14ac:dyDescent="0.4">
      <c r="A66" s="804" t="s">
        <v>183</v>
      </c>
      <c r="B66" s="805"/>
      <c r="C66" s="801" t="s">
        <v>1</v>
      </c>
      <c r="D66" s="802"/>
      <c r="E66" s="802"/>
      <c r="F66" s="802"/>
      <c r="G66" s="802"/>
      <c r="H66" s="803"/>
      <c r="I66" s="663" t="s">
        <v>2</v>
      </c>
      <c r="J66" s="664"/>
      <c r="K66" s="651" t="s">
        <v>3</v>
      </c>
      <c r="L66" s="652"/>
      <c r="M66" s="653"/>
      <c r="N66" s="651" t="s">
        <v>3</v>
      </c>
      <c r="O66" s="652"/>
      <c r="P66" s="653"/>
      <c r="Q66" s="651" t="s">
        <v>5</v>
      </c>
      <c r="R66" s="654"/>
      <c r="S66" s="655"/>
      <c r="T66" s="651" t="s">
        <v>6</v>
      </c>
      <c r="U66" s="654"/>
      <c r="V66" s="655"/>
    </row>
    <row r="67" spans="1:22" ht="30" customHeight="1" thickBot="1" x14ac:dyDescent="0.45">
      <c r="A67" s="796" t="str">
        <f>A65</f>
        <v>2. / 2</v>
      </c>
      <c r="B67" s="797"/>
      <c r="C67" s="798">
        <f>C65</f>
        <v>45059</v>
      </c>
      <c r="D67" s="799"/>
      <c r="E67" s="799"/>
      <c r="F67" s="799"/>
      <c r="G67" s="799"/>
      <c r="H67" s="800"/>
      <c r="I67" s="661">
        <f>IF($AE$19=1,13,1)</f>
        <v>1</v>
      </c>
      <c r="J67" s="662"/>
      <c r="K67" s="656" t="str">
        <f>$Z$9&amp;" / 2"</f>
        <v>C / 2</v>
      </c>
      <c r="L67" s="657"/>
      <c r="M67" s="658"/>
      <c r="N67" s="656" t="str">
        <f>$W$9&amp;" / 1"</f>
        <v>J / 1</v>
      </c>
      <c r="O67" s="657"/>
      <c r="P67" s="658"/>
      <c r="Q67" s="656" t="str">
        <f>$Y$9&amp;" / 4"</f>
        <v>R / 4</v>
      </c>
      <c r="R67" s="659"/>
      <c r="S67" s="660"/>
      <c r="T67" s="656" t="str">
        <f>$X$9&amp;" / 3"</f>
        <v>K / 3</v>
      </c>
      <c r="U67" s="659"/>
      <c r="V67" s="660"/>
    </row>
    <row r="68" spans="1:22" ht="15" customHeight="1" x14ac:dyDescent="0.4">
      <c r="A68" s="804" t="s">
        <v>183</v>
      </c>
      <c r="B68" s="805"/>
      <c r="C68" s="801" t="s">
        <v>1</v>
      </c>
      <c r="D68" s="802"/>
      <c r="E68" s="802"/>
      <c r="F68" s="802"/>
      <c r="G68" s="802"/>
      <c r="H68" s="803"/>
      <c r="I68" s="663" t="s">
        <v>2</v>
      </c>
      <c r="J68" s="664"/>
      <c r="K68" s="651" t="s">
        <v>3</v>
      </c>
      <c r="L68" s="652"/>
      <c r="M68" s="653"/>
      <c r="N68" s="651" t="s">
        <v>3</v>
      </c>
      <c r="O68" s="652"/>
      <c r="P68" s="653"/>
      <c r="Q68" s="651" t="s">
        <v>5</v>
      </c>
      <c r="R68" s="654"/>
      <c r="S68" s="655"/>
      <c r="T68" s="651" t="s">
        <v>6</v>
      </c>
      <c r="U68" s="654"/>
      <c r="V68" s="655"/>
    </row>
    <row r="69" spans="1:22" ht="30" customHeight="1" thickBot="1" x14ac:dyDescent="0.45">
      <c r="A69" s="796" t="str">
        <f>A67</f>
        <v>2. / 2</v>
      </c>
      <c r="B69" s="797"/>
      <c r="C69" s="798">
        <f>C67</f>
        <v>45059</v>
      </c>
      <c r="D69" s="799"/>
      <c r="E69" s="799"/>
      <c r="F69" s="799"/>
      <c r="G69" s="799"/>
      <c r="H69" s="800"/>
      <c r="I69" s="661">
        <f>I67+1</f>
        <v>2</v>
      </c>
      <c r="J69" s="662"/>
      <c r="K69" s="656" t="str">
        <f>$Z$9&amp;" / 1"</f>
        <v>C / 1</v>
      </c>
      <c r="L69" s="657"/>
      <c r="M69" s="658"/>
      <c r="N69" s="656" t="str">
        <f>$W$9&amp;" / 2"</f>
        <v>J / 2</v>
      </c>
      <c r="O69" s="657"/>
      <c r="P69" s="658"/>
      <c r="Q69" s="656" t="str">
        <f>$Y$9&amp;" / 3"</f>
        <v>R / 3</v>
      </c>
      <c r="R69" s="659"/>
      <c r="S69" s="660"/>
      <c r="T69" s="656" t="str">
        <f>$X$9&amp;" / 4"</f>
        <v>K / 4</v>
      </c>
      <c r="U69" s="659"/>
      <c r="V69" s="660"/>
    </row>
    <row r="70" spans="1:22" ht="15" customHeight="1" x14ac:dyDescent="0.4">
      <c r="A70" s="804" t="s">
        <v>183</v>
      </c>
      <c r="B70" s="805"/>
      <c r="C70" s="801" t="s">
        <v>1</v>
      </c>
      <c r="D70" s="802"/>
      <c r="E70" s="802"/>
      <c r="F70" s="802"/>
      <c r="G70" s="802"/>
      <c r="H70" s="803"/>
      <c r="I70" s="663" t="s">
        <v>2</v>
      </c>
      <c r="J70" s="664"/>
      <c r="K70" s="651" t="s">
        <v>3</v>
      </c>
      <c r="L70" s="652"/>
      <c r="M70" s="653"/>
      <c r="N70" s="651" t="s">
        <v>3</v>
      </c>
      <c r="O70" s="652"/>
      <c r="P70" s="653"/>
      <c r="Q70" s="651" t="s">
        <v>5</v>
      </c>
      <c r="R70" s="654"/>
      <c r="S70" s="655"/>
      <c r="T70" s="651" t="s">
        <v>6</v>
      </c>
      <c r="U70" s="654"/>
      <c r="V70" s="655"/>
    </row>
    <row r="71" spans="1:22" ht="30" customHeight="1" thickBot="1" x14ac:dyDescent="0.45">
      <c r="A71" s="796" t="str">
        <f>A69</f>
        <v>2. / 2</v>
      </c>
      <c r="B71" s="797"/>
      <c r="C71" s="798">
        <f>C69</f>
        <v>45059</v>
      </c>
      <c r="D71" s="799"/>
      <c r="E71" s="799"/>
      <c r="F71" s="799"/>
      <c r="G71" s="799"/>
      <c r="H71" s="800"/>
      <c r="I71" s="661">
        <f>I69+1</f>
        <v>3</v>
      </c>
      <c r="J71" s="662"/>
      <c r="K71" s="656" t="str">
        <f>$Z$9&amp;" / 4"</f>
        <v>C / 4</v>
      </c>
      <c r="L71" s="657"/>
      <c r="M71" s="658"/>
      <c r="N71" s="656" t="str">
        <f>$W$9&amp;" / 3"</f>
        <v>J / 3</v>
      </c>
      <c r="O71" s="657"/>
      <c r="P71" s="658"/>
      <c r="Q71" s="656" t="str">
        <f>$Y$9&amp;" / 2"</f>
        <v>R / 2</v>
      </c>
      <c r="R71" s="659"/>
      <c r="S71" s="660"/>
      <c r="T71" s="656" t="str">
        <f>$X$9&amp;" / 1"</f>
        <v>K / 1</v>
      </c>
      <c r="U71" s="659"/>
      <c r="V71" s="660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3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2. / 2</v>
      </c>
      <c r="B73" s="797"/>
      <c r="C73" s="798">
        <f>C71</f>
        <v>45059</v>
      </c>
      <c r="D73" s="799"/>
      <c r="E73" s="799"/>
      <c r="F73" s="799"/>
      <c r="G73" s="799"/>
      <c r="H73" s="800"/>
      <c r="I73" s="661">
        <f>I71+1</f>
        <v>4</v>
      </c>
      <c r="J73" s="662"/>
      <c r="K73" s="656" t="str">
        <f>$Z$9&amp;" / 3"</f>
        <v>C / 3</v>
      </c>
      <c r="L73" s="657"/>
      <c r="M73" s="658"/>
      <c r="N73" s="656" t="str">
        <f>$W$9&amp;" / 4"</f>
        <v>J / 4</v>
      </c>
      <c r="O73" s="657"/>
      <c r="P73" s="658"/>
      <c r="Q73" s="656" t="str">
        <f>$Y$9&amp;" / 1"</f>
        <v>R / 1</v>
      </c>
      <c r="R73" s="659"/>
      <c r="S73" s="660"/>
      <c r="T73" s="656" t="str">
        <f>$X$9&amp;" / 2"</f>
        <v>K / 2</v>
      </c>
      <c r="U73" s="659"/>
      <c r="V73" s="660"/>
    </row>
    <row r="74" spans="1:22" ht="15" customHeight="1" x14ac:dyDescent="0.4">
      <c r="A74" s="786" t="s">
        <v>184</v>
      </c>
      <c r="B74" s="787"/>
      <c r="C74" s="793" t="s">
        <v>1</v>
      </c>
      <c r="D74" s="794"/>
      <c r="E74" s="794"/>
      <c r="F74" s="794"/>
      <c r="G74" s="794"/>
      <c r="H74" s="795"/>
      <c r="I74" s="604" t="s">
        <v>2</v>
      </c>
      <c r="J74" s="605"/>
      <c r="K74" s="606" t="s">
        <v>3</v>
      </c>
      <c r="L74" s="607"/>
      <c r="M74" s="608"/>
      <c r="N74" s="606" t="s">
        <v>3</v>
      </c>
      <c r="O74" s="607"/>
      <c r="P74" s="608"/>
      <c r="Q74" s="606" t="s">
        <v>5</v>
      </c>
      <c r="R74" s="611"/>
      <c r="S74" s="612"/>
      <c r="T74" s="606" t="s">
        <v>6</v>
      </c>
      <c r="U74" s="611"/>
      <c r="V74" s="612"/>
    </row>
    <row r="75" spans="1:22" ht="30" customHeight="1" thickBot="1" x14ac:dyDescent="0.45">
      <c r="A75" s="788" t="str">
        <f>A73</f>
        <v>2. / 2</v>
      </c>
      <c r="B75" s="789"/>
      <c r="C75" s="790">
        <f>C73</f>
        <v>45059</v>
      </c>
      <c r="D75" s="791"/>
      <c r="E75" s="791"/>
      <c r="F75" s="791"/>
      <c r="G75" s="791"/>
      <c r="H75" s="792"/>
      <c r="I75" s="609">
        <f>IF($AE$19=1,17,1)</f>
        <v>1</v>
      </c>
      <c r="J75" s="610"/>
      <c r="K75" s="599" t="str">
        <f>$Z$11&amp;" / 2"</f>
        <v xml:space="preserve"> / 2</v>
      </c>
      <c r="L75" s="600"/>
      <c r="M75" s="601"/>
      <c r="N75" s="599" t="str">
        <f>$W$11&amp;" / 1"</f>
        <v xml:space="preserve"> / 1</v>
      </c>
      <c r="O75" s="600"/>
      <c r="P75" s="601"/>
      <c r="Q75" s="599" t="str">
        <f>$Y$11&amp;" / 4"</f>
        <v xml:space="preserve"> / 4</v>
      </c>
      <c r="R75" s="602"/>
      <c r="S75" s="603"/>
      <c r="T75" s="599" t="str">
        <f>$X$11&amp;" / 3"</f>
        <v xml:space="preserve"> / 3</v>
      </c>
      <c r="U75" s="602"/>
      <c r="V75" s="603"/>
    </row>
    <row r="76" spans="1:22" ht="15" customHeight="1" x14ac:dyDescent="0.4">
      <c r="A76" s="786" t="s">
        <v>184</v>
      </c>
      <c r="B76" s="787"/>
      <c r="C76" s="793" t="s">
        <v>1</v>
      </c>
      <c r="D76" s="794"/>
      <c r="E76" s="794"/>
      <c r="F76" s="794"/>
      <c r="G76" s="794"/>
      <c r="H76" s="795"/>
      <c r="I76" s="604" t="s">
        <v>2</v>
      </c>
      <c r="J76" s="605"/>
      <c r="K76" s="606" t="s">
        <v>3</v>
      </c>
      <c r="L76" s="607"/>
      <c r="M76" s="608"/>
      <c r="N76" s="606" t="s">
        <v>3</v>
      </c>
      <c r="O76" s="607"/>
      <c r="P76" s="608"/>
      <c r="Q76" s="606" t="s">
        <v>5</v>
      </c>
      <c r="R76" s="611"/>
      <c r="S76" s="612"/>
      <c r="T76" s="606" t="s">
        <v>6</v>
      </c>
      <c r="U76" s="611"/>
      <c r="V76" s="612"/>
    </row>
    <row r="77" spans="1:22" ht="30" customHeight="1" thickBot="1" x14ac:dyDescent="0.45">
      <c r="A77" s="788" t="str">
        <f>A75</f>
        <v>2. / 2</v>
      </c>
      <c r="B77" s="789"/>
      <c r="C77" s="790">
        <f>C75</f>
        <v>45059</v>
      </c>
      <c r="D77" s="791"/>
      <c r="E77" s="791"/>
      <c r="F77" s="791"/>
      <c r="G77" s="791"/>
      <c r="H77" s="792"/>
      <c r="I77" s="609">
        <f>I75+1</f>
        <v>2</v>
      </c>
      <c r="J77" s="610"/>
      <c r="K77" s="599" t="str">
        <f>$Z$11&amp;" / 1"</f>
        <v xml:space="preserve"> / 1</v>
      </c>
      <c r="L77" s="600"/>
      <c r="M77" s="601"/>
      <c r="N77" s="599" t="str">
        <f>$W$11&amp;" / 2"</f>
        <v xml:space="preserve"> / 2</v>
      </c>
      <c r="O77" s="600"/>
      <c r="P77" s="601"/>
      <c r="Q77" s="599" t="str">
        <f>$Y$11&amp;" / 3"</f>
        <v xml:space="preserve"> / 3</v>
      </c>
      <c r="R77" s="602"/>
      <c r="S77" s="603"/>
      <c r="T77" s="599" t="str">
        <f>$X$11&amp;" / 4"</f>
        <v xml:space="preserve"> / 4</v>
      </c>
      <c r="U77" s="602"/>
      <c r="V77" s="603"/>
    </row>
    <row r="78" spans="1:22" ht="15" customHeight="1" x14ac:dyDescent="0.4">
      <c r="A78" s="786" t="s">
        <v>184</v>
      </c>
      <c r="B78" s="787"/>
      <c r="C78" s="793" t="s">
        <v>1</v>
      </c>
      <c r="D78" s="794"/>
      <c r="E78" s="794"/>
      <c r="F78" s="794"/>
      <c r="G78" s="794"/>
      <c r="H78" s="795"/>
      <c r="I78" s="604" t="s">
        <v>2</v>
      </c>
      <c r="J78" s="605"/>
      <c r="K78" s="606" t="s">
        <v>3</v>
      </c>
      <c r="L78" s="607"/>
      <c r="M78" s="608"/>
      <c r="N78" s="606" t="s">
        <v>3</v>
      </c>
      <c r="O78" s="607"/>
      <c r="P78" s="608"/>
      <c r="Q78" s="606" t="s">
        <v>5</v>
      </c>
      <c r="R78" s="611"/>
      <c r="S78" s="612"/>
      <c r="T78" s="606" t="s">
        <v>6</v>
      </c>
      <c r="U78" s="611"/>
      <c r="V78" s="612"/>
    </row>
    <row r="79" spans="1:22" ht="30" customHeight="1" thickBot="1" x14ac:dyDescent="0.45">
      <c r="A79" s="788" t="str">
        <f>A77</f>
        <v>2. / 2</v>
      </c>
      <c r="B79" s="789"/>
      <c r="C79" s="790">
        <f>C77</f>
        <v>45059</v>
      </c>
      <c r="D79" s="791"/>
      <c r="E79" s="791"/>
      <c r="F79" s="791"/>
      <c r="G79" s="791"/>
      <c r="H79" s="792"/>
      <c r="I79" s="609">
        <f>I77+1</f>
        <v>3</v>
      </c>
      <c r="J79" s="610"/>
      <c r="K79" s="599" t="str">
        <f>$Z$11&amp;" / 4"</f>
        <v xml:space="preserve"> / 4</v>
      </c>
      <c r="L79" s="600"/>
      <c r="M79" s="601"/>
      <c r="N79" s="599" t="str">
        <f>$W$11&amp;" / 3"</f>
        <v xml:space="preserve"> / 3</v>
      </c>
      <c r="O79" s="600"/>
      <c r="P79" s="601"/>
      <c r="Q79" s="599" t="str">
        <f>$Y$11&amp;" / 2"</f>
        <v xml:space="preserve"> / 2</v>
      </c>
      <c r="R79" s="602"/>
      <c r="S79" s="603"/>
      <c r="T79" s="599" t="str">
        <f>$X$11&amp;" / 1"</f>
        <v xml:space="preserve"> / 1</v>
      </c>
      <c r="U79" s="602"/>
      <c r="V79" s="603"/>
    </row>
    <row r="80" spans="1:22" ht="15" customHeight="1" x14ac:dyDescent="0.4">
      <c r="A80" s="786" t="s">
        <v>184</v>
      </c>
      <c r="B80" s="787"/>
      <c r="C80" s="793" t="s">
        <v>1</v>
      </c>
      <c r="D80" s="794"/>
      <c r="E80" s="794"/>
      <c r="F80" s="794"/>
      <c r="G80" s="794"/>
      <c r="H80" s="795"/>
      <c r="I80" s="604" t="s">
        <v>2</v>
      </c>
      <c r="J80" s="605"/>
      <c r="K80" s="606" t="s">
        <v>3</v>
      </c>
      <c r="L80" s="607"/>
      <c r="M80" s="608"/>
      <c r="N80" s="606" t="s">
        <v>3</v>
      </c>
      <c r="O80" s="607"/>
      <c r="P80" s="608"/>
      <c r="Q80" s="606" t="s">
        <v>5</v>
      </c>
      <c r="R80" s="611"/>
      <c r="S80" s="612"/>
      <c r="T80" s="606" t="s">
        <v>6</v>
      </c>
      <c r="U80" s="611"/>
      <c r="V80" s="612"/>
    </row>
    <row r="81" spans="1:22" ht="30" customHeight="1" thickBot="1" x14ac:dyDescent="0.45">
      <c r="A81" s="788" t="str">
        <f>A79</f>
        <v>2. / 2</v>
      </c>
      <c r="B81" s="789"/>
      <c r="C81" s="790">
        <f>C79</f>
        <v>45059</v>
      </c>
      <c r="D81" s="791"/>
      <c r="E81" s="791"/>
      <c r="F81" s="791"/>
      <c r="G81" s="791"/>
      <c r="H81" s="792"/>
      <c r="I81" s="609">
        <f>I79+1</f>
        <v>4</v>
      </c>
      <c r="J81" s="610"/>
      <c r="K81" s="599" t="str">
        <f>$Z$11&amp;" / 3"</f>
        <v xml:space="preserve"> / 3</v>
      </c>
      <c r="L81" s="600"/>
      <c r="M81" s="601"/>
      <c r="N81" s="599" t="str">
        <f>$W$11&amp;" / 4"</f>
        <v xml:space="preserve"> / 4</v>
      </c>
      <c r="O81" s="600"/>
      <c r="P81" s="601"/>
      <c r="Q81" s="599" t="str">
        <f>$Y$11&amp;" / 1"</f>
        <v xml:space="preserve"> / 1</v>
      </c>
      <c r="R81" s="602"/>
      <c r="S81" s="603"/>
      <c r="T81" s="599" t="str">
        <f>$X$11&amp;" / 2"</f>
        <v xml:space="preserve"> / 2</v>
      </c>
      <c r="U81" s="602"/>
      <c r="V81" s="603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70"/>
      <c r="M82" s="671"/>
      <c r="N82" s="669" t="s">
        <v>199</v>
      </c>
      <c r="O82" s="681"/>
      <c r="P82" s="682"/>
      <c r="Q82" s="669" t="s">
        <v>3</v>
      </c>
      <c r="R82" s="681"/>
      <c r="S82" s="682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2. / 3</v>
      </c>
      <c r="B83" s="827"/>
      <c r="C83" s="828">
        <f>C81</f>
        <v>45059</v>
      </c>
      <c r="D83" s="829"/>
      <c r="E83" s="829"/>
      <c r="F83" s="829"/>
      <c r="G83" s="829"/>
      <c r="H83" s="830"/>
      <c r="I83" s="672">
        <f>IF($AE$19=1,1,1)</f>
        <v>1</v>
      </c>
      <c r="J83" s="673"/>
      <c r="K83" s="674" t="str">
        <f>$X$3&amp;" / 4"</f>
        <v>N / 4</v>
      </c>
      <c r="L83" s="677"/>
      <c r="M83" s="678"/>
      <c r="N83" s="674" t="str">
        <f>$Y$3&amp;" / 2"</f>
        <v>S / 2</v>
      </c>
      <c r="O83" s="675"/>
      <c r="P83" s="676"/>
      <c r="Q83" s="674" t="str">
        <f>$W$3&amp;" / 1"</f>
        <v>E / 1</v>
      </c>
      <c r="R83" s="675"/>
      <c r="S83" s="676"/>
      <c r="T83" s="674" t="str">
        <f>$Z$3&amp;" / 3"</f>
        <v>B / 3</v>
      </c>
      <c r="U83" s="677"/>
      <c r="V83" s="678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70"/>
      <c r="M84" s="671"/>
      <c r="N84" s="669" t="s">
        <v>199</v>
      </c>
      <c r="O84" s="681"/>
      <c r="P84" s="682"/>
      <c r="Q84" s="669" t="s">
        <v>3</v>
      </c>
      <c r="R84" s="681"/>
      <c r="S84" s="682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2. / 3</v>
      </c>
      <c r="B85" s="827"/>
      <c r="C85" s="828">
        <f>C83</f>
        <v>45059</v>
      </c>
      <c r="D85" s="829"/>
      <c r="E85" s="829"/>
      <c r="F85" s="829"/>
      <c r="G85" s="829"/>
      <c r="H85" s="830"/>
      <c r="I85" s="672">
        <f>I83+1</f>
        <v>2</v>
      </c>
      <c r="J85" s="673"/>
      <c r="K85" s="674" t="str">
        <f>$X$3&amp;" / 3"</f>
        <v>N / 3</v>
      </c>
      <c r="L85" s="677"/>
      <c r="M85" s="678"/>
      <c r="N85" s="674" t="str">
        <f>$Y$3&amp;" / 1"</f>
        <v>S / 1</v>
      </c>
      <c r="O85" s="675"/>
      <c r="P85" s="676"/>
      <c r="Q85" s="674" t="str">
        <f>$W$3&amp;" / 2"</f>
        <v>E / 2</v>
      </c>
      <c r="R85" s="675"/>
      <c r="S85" s="676"/>
      <c r="T85" s="674" t="str">
        <f>$Z$3&amp;" / 4"</f>
        <v>B / 4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70"/>
      <c r="M86" s="671"/>
      <c r="N86" s="669" t="s">
        <v>199</v>
      </c>
      <c r="O86" s="681"/>
      <c r="P86" s="682"/>
      <c r="Q86" s="669" t="s">
        <v>3</v>
      </c>
      <c r="R86" s="681"/>
      <c r="S86" s="682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2. / 3</v>
      </c>
      <c r="B87" s="827"/>
      <c r="C87" s="828">
        <f>C85</f>
        <v>45059</v>
      </c>
      <c r="D87" s="829"/>
      <c r="E87" s="829"/>
      <c r="F87" s="829"/>
      <c r="G87" s="829"/>
      <c r="H87" s="830"/>
      <c r="I87" s="672">
        <f>I85+1</f>
        <v>3</v>
      </c>
      <c r="J87" s="673"/>
      <c r="K87" s="674" t="str">
        <f>$X$3&amp;" / 2"</f>
        <v>N / 2</v>
      </c>
      <c r="L87" s="677"/>
      <c r="M87" s="678"/>
      <c r="N87" s="674" t="str">
        <f>$Y$3&amp;" / 4"</f>
        <v>S / 4</v>
      </c>
      <c r="O87" s="675"/>
      <c r="P87" s="676"/>
      <c r="Q87" s="674" t="str">
        <f>$W$3&amp;" / 3"</f>
        <v>E / 3</v>
      </c>
      <c r="R87" s="675"/>
      <c r="S87" s="676"/>
      <c r="T87" s="674" t="str">
        <f>$Z$3&amp;" / 1"</f>
        <v>B / 1</v>
      </c>
      <c r="U87" s="677"/>
      <c r="V87" s="678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70"/>
      <c r="M88" s="671"/>
      <c r="N88" s="669" t="s">
        <v>199</v>
      </c>
      <c r="O88" s="681"/>
      <c r="P88" s="682"/>
      <c r="Q88" s="669" t="s">
        <v>3</v>
      </c>
      <c r="R88" s="681"/>
      <c r="S88" s="682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2. / 3</v>
      </c>
      <c r="B89" s="827"/>
      <c r="C89" s="828">
        <f>C87</f>
        <v>45059</v>
      </c>
      <c r="D89" s="829"/>
      <c r="E89" s="829"/>
      <c r="F89" s="829"/>
      <c r="G89" s="829"/>
      <c r="H89" s="830"/>
      <c r="I89" s="672">
        <f>I87+1</f>
        <v>4</v>
      </c>
      <c r="J89" s="673"/>
      <c r="K89" s="674" t="str">
        <f>$X$3&amp;" / 1"</f>
        <v>N / 1</v>
      </c>
      <c r="L89" s="677"/>
      <c r="M89" s="678"/>
      <c r="N89" s="674" t="str">
        <f>$Y$3&amp;" / 3"</f>
        <v>S / 3</v>
      </c>
      <c r="O89" s="675"/>
      <c r="P89" s="676"/>
      <c r="Q89" s="674" t="str">
        <f>$W$3&amp;" / 4"</f>
        <v>E / 4</v>
      </c>
      <c r="R89" s="675"/>
      <c r="S89" s="676"/>
      <c r="T89" s="674" t="str">
        <f>$Z$3&amp;" / 2"</f>
        <v>B / 2</v>
      </c>
      <c r="U89" s="677"/>
      <c r="V89" s="678"/>
    </row>
    <row r="90" spans="1:22" ht="15" customHeight="1" x14ac:dyDescent="0.4">
      <c r="A90" s="824" t="s">
        <v>181</v>
      </c>
      <c r="B90" s="825"/>
      <c r="C90" s="821" t="s">
        <v>1</v>
      </c>
      <c r="D90" s="822"/>
      <c r="E90" s="822"/>
      <c r="F90" s="822"/>
      <c r="G90" s="822"/>
      <c r="H90" s="823"/>
      <c r="I90" s="638" t="s">
        <v>2</v>
      </c>
      <c r="J90" s="639"/>
      <c r="K90" s="633" t="s">
        <v>3</v>
      </c>
      <c r="L90" s="636"/>
      <c r="M90" s="637"/>
      <c r="N90" s="633" t="s">
        <v>199</v>
      </c>
      <c r="O90" s="634"/>
      <c r="P90" s="635"/>
      <c r="Q90" s="633" t="s">
        <v>3</v>
      </c>
      <c r="R90" s="634"/>
      <c r="S90" s="635"/>
      <c r="T90" s="633" t="s">
        <v>6</v>
      </c>
      <c r="U90" s="636"/>
      <c r="V90" s="637"/>
    </row>
    <row r="91" spans="1:22" ht="30" customHeight="1" thickBot="1" x14ac:dyDescent="0.45">
      <c r="A91" s="816" t="str">
        <f>A89</f>
        <v>2. / 3</v>
      </c>
      <c r="B91" s="817"/>
      <c r="C91" s="818">
        <f>C89</f>
        <v>45059</v>
      </c>
      <c r="D91" s="819"/>
      <c r="E91" s="819"/>
      <c r="F91" s="819"/>
      <c r="G91" s="819"/>
      <c r="H91" s="820"/>
      <c r="I91" s="626">
        <f>IF($AE$19=1,5,1)</f>
        <v>1</v>
      </c>
      <c r="J91" s="627"/>
      <c r="K91" s="628" t="str">
        <f>$X$5&amp;" / 4"</f>
        <v>M / 4</v>
      </c>
      <c r="L91" s="631"/>
      <c r="M91" s="632"/>
      <c r="N91" s="628" t="str">
        <f>$Y$5&amp;" / 2"</f>
        <v>T / 2</v>
      </c>
      <c r="O91" s="629"/>
      <c r="P91" s="630"/>
      <c r="Q91" s="628" t="str">
        <f>$W$5&amp;" / 1"</f>
        <v>F / 1</v>
      </c>
      <c r="R91" s="629"/>
      <c r="S91" s="630"/>
      <c r="T91" s="628" t="str">
        <f>$Z$5&amp;" / 3"</f>
        <v>A / 3</v>
      </c>
      <c r="U91" s="631"/>
      <c r="V91" s="632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6"/>
      <c r="M92" s="637"/>
      <c r="N92" s="633" t="s">
        <v>199</v>
      </c>
      <c r="O92" s="634"/>
      <c r="P92" s="635"/>
      <c r="Q92" s="633" t="s">
        <v>3</v>
      </c>
      <c r="R92" s="634"/>
      <c r="S92" s="635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2. / 3</v>
      </c>
      <c r="B93" s="817"/>
      <c r="C93" s="818">
        <f>C91</f>
        <v>45059</v>
      </c>
      <c r="D93" s="819"/>
      <c r="E93" s="819"/>
      <c r="F93" s="819"/>
      <c r="G93" s="819"/>
      <c r="H93" s="820"/>
      <c r="I93" s="626">
        <f>I91+1</f>
        <v>2</v>
      </c>
      <c r="J93" s="627"/>
      <c r="K93" s="628" t="str">
        <f>$X$5&amp;" / 3"</f>
        <v>M / 3</v>
      </c>
      <c r="L93" s="631"/>
      <c r="M93" s="632"/>
      <c r="N93" s="628" t="str">
        <f>$Y$5&amp;" / 1"</f>
        <v>T / 1</v>
      </c>
      <c r="O93" s="629"/>
      <c r="P93" s="630"/>
      <c r="Q93" s="628" t="str">
        <f>$W$5&amp;" / 2"</f>
        <v>F / 2</v>
      </c>
      <c r="R93" s="629"/>
      <c r="S93" s="630"/>
      <c r="T93" s="628" t="str">
        <f>$Z$5&amp;" / 4"</f>
        <v>A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6"/>
      <c r="M94" s="637"/>
      <c r="N94" s="633" t="s">
        <v>199</v>
      </c>
      <c r="O94" s="634"/>
      <c r="P94" s="635"/>
      <c r="Q94" s="633" t="s">
        <v>3</v>
      </c>
      <c r="R94" s="634"/>
      <c r="S94" s="635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2. / 3</v>
      </c>
      <c r="B95" s="817"/>
      <c r="C95" s="818">
        <f>C93</f>
        <v>45059</v>
      </c>
      <c r="D95" s="819"/>
      <c r="E95" s="819"/>
      <c r="F95" s="819"/>
      <c r="G95" s="819"/>
      <c r="H95" s="820"/>
      <c r="I95" s="626">
        <f>I93+1</f>
        <v>3</v>
      </c>
      <c r="J95" s="627"/>
      <c r="K95" s="628" t="str">
        <f>$X$5&amp;" / 2"</f>
        <v>M / 2</v>
      </c>
      <c r="L95" s="631"/>
      <c r="M95" s="632"/>
      <c r="N95" s="628" t="str">
        <f>$Y$5&amp;" / 4"</f>
        <v>T / 4</v>
      </c>
      <c r="O95" s="629"/>
      <c r="P95" s="630"/>
      <c r="Q95" s="628" t="str">
        <f>$W$5&amp;" / 3"</f>
        <v>F / 3</v>
      </c>
      <c r="R95" s="629"/>
      <c r="S95" s="630"/>
      <c r="T95" s="628" t="str">
        <f>$Z$5&amp;" / 1"</f>
        <v>A / 1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6"/>
      <c r="M96" s="637"/>
      <c r="N96" s="633" t="s">
        <v>199</v>
      </c>
      <c r="O96" s="634"/>
      <c r="P96" s="635"/>
      <c r="Q96" s="633" t="s">
        <v>3</v>
      </c>
      <c r="R96" s="634"/>
      <c r="S96" s="635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2. / 3</v>
      </c>
      <c r="B97" s="817"/>
      <c r="C97" s="818">
        <f>C95</f>
        <v>45059</v>
      </c>
      <c r="D97" s="819"/>
      <c r="E97" s="819"/>
      <c r="F97" s="819"/>
      <c r="G97" s="819"/>
      <c r="H97" s="820"/>
      <c r="I97" s="626">
        <f>I95+1</f>
        <v>4</v>
      </c>
      <c r="J97" s="627"/>
      <c r="K97" s="628" t="str">
        <f>$X$5&amp;" / 1"</f>
        <v>M / 1</v>
      </c>
      <c r="L97" s="631"/>
      <c r="M97" s="632"/>
      <c r="N97" s="628" t="str">
        <f>$Y$5&amp;" / 3"</f>
        <v>T / 3</v>
      </c>
      <c r="O97" s="629"/>
      <c r="P97" s="630"/>
      <c r="Q97" s="628" t="str">
        <f>$W$5&amp;" / 4"</f>
        <v>F / 4</v>
      </c>
      <c r="R97" s="629"/>
      <c r="S97" s="630"/>
      <c r="T97" s="628" t="str">
        <f>$Z$5&amp;" / 2"</f>
        <v>A / 2</v>
      </c>
      <c r="U97" s="631"/>
      <c r="V97" s="632"/>
    </row>
    <row r="98" spans="1:22" ht="15" customHeight="1" x14ac:dyDescent="0.4">
      <c r="A98" s="814" t="s">
        <v>182</v>
      </c>
      <c r="B98" s="815"/>
      <c r="C98" s="811" t="s">
        <v>1</v>
      </c>
      <c r="D98" s="812"/>
      <c r="E98" s="812"/>
      <c r="F98" s="812"/>
      <c r="G98" s="812"/>
      <c r="H98" s="813"/>
      <c r="I98" s="624" t="s">
        <v>2</v>
      </c>
      <c r="J98" s="625"/>
      <c r="K98" s="616" t="s">
        <v>3</v>
      </c>
      <c r="L98" s="667"/>
      <c r="M98" s="668"/>
      <c r="N98" s="616" t="s">
        <v>199</v>
      </c>
      <c r="O98" s="617"/>
      <c r="P98" s="618"/>
      <c r="Q98" s="616" t="s">
        <v>3</v>
      </c>
      <c r="R98" s="617"/>
      <c r="S98" s="618"/>
      <c r="T98" s="616" t="s">
        <v>6</v>
      </c>
      <c r="U98" s="667"/>
      <c r="V98" s="668"/>
    </row>
    <row r="99" spans="1:22" ht="30" customHeight="1" thickBot="1" x14ac:dyDescent="0.45">
      <c r="A99" s="806" t="str">
        <f>A97</f>
        <v>2. / 3</v>
      </c>
      <c r="B99" s="807"/>
      <c r="C99" s="808">
        <f>C97</f>
        <v>45059</v>
      </c>
      <c r="D99" s="809"/>
      <c r="E99" s="809"/>
      <c r="F99" s="809"/>
      <c r="G99" s="809"/>
      <c r="H99" s="810"/>
      <c r="I99" s="619">
        <f>IF($AE$19=1,9,1)</f>
        <v>1</v>
      </c>
      <c r="J99" s="620"/>
      <c r="K99" s="621" t="str">
        <f>$X$7&amp;" / 4"</f>
        <v>L / 4</v>
      </c>
      <c r="L99" s="665"/>
      <c r="M99" s="666"/>
      <c r="N99" s="621" t="str">
        <f>$Y$7&amp;" / 2"</f>
        <v>P / 2</v>
      </c>
      <c r="O99" s="622"/>
      <c r="P99" s="623"/>
      <c r="Q99" s="621" t="str">
        <f>$W$7&amp;" / 1"</f>
        <v>H / 1</v>
      </c>
      <c r="R99" s="622"/>
      <c r="S99" s="623"/>
      <c r="T99" s="621" t="str">
        <f>$Z$7&amp;" / 3"</f>
        <v>D / 3</v>
      </c>
      <c r="U99" s="665"/>
      <c r="V99" s="666"/>
    </row>
    <row r="100" spans="1:22" ht="15" customHeight="1" x14ac:dyDescent="0.4">
      <c r="A100" s="814" t="s">
        <v>182</v>
      </c>
      <c r="B100" s="815"/>
      <c r="C100" s="811" t="s">
        <v>1</v>
      </c>
      <c r="D100" s="812"/>
      <c r="E100" s="812"/>
      <c r="F100" s="812"/>
      <c r="G100" s="812"/>
      <c r="H100" s="813"/>
      <c r="I100" s="624" t="s">
        <v>2</v>
      </c>
      <c r="J100" s="625"/>
      <c r="K100" s="616" t="s">
        <v>3</v>
      </c>
      <c r="L100" s="667"/>
      <c r="M100" s="668"/>
      <c r="N100" s="616" t="s">
        <v>199</v>
      </c>
      <c r="O100" s="617"/>
      <c r="P100" s="618"/>
      <c r="Q100" s="616" t="s">
        <v>3</v>
      </c>
      <c r="R100" s="617"/>
      <c r="S100" s="618"/>
      <c r="T100" s="616" t="s">
        <v>6</v>
      </c>
      <c r="U100" s="667"/>
      <c r="V100" s="668"/>
    </row>
    <row r="101" spans="1:22" ht="30" customHeight="1" thickBot="1" x14ac:dyDescent="0.45">
      <c r="A101" s="806" t="str">
        <f>A99</f>
        <v>2. / 3</v>
      </c>
      <c r="B101" s="807"/>
      <c r="C101" s="808">
        <f>C99</f>
        <v>45059</v>
      </c>
      <c r="D101" s="809"/>
      <c r="E101" s="809"/>
      <c r="F101" s="809"/>
      <c r="G101" s="809"/>
      <c r="H101" s="810"/>
      <c r="I101" s="619">
        <f>I99+1</f>
        <v>2</v>
      </c>
      <c r="J101" s="620"/>
      <c r="K101" s="621" t="str">
        <f>$X$7&amp;" / 3"</f>
        <v>L / 3</v>
      </c>
      <c r="L101" s="665"/>
      <c r="M101" s="666"/>
      <c r="N101" s="621" t="str">
        <f>$Y$7&amp;" / 1"</f>
        <v>P / 1</v>
      </c>
      <c r="O101" s="622"/>
      <c r="P101" s="623"/>
      <c r="Q101" s="621" t="str">
        <f>$W$7&amp;" / 2"</f>
        <v>H / 2</v>
      </c>
      <c r="R101" s="622"/>
      <c r="S101" s="623"/>
      <c r="T101" s="621" t="str">
        <f>$Z$7&amp;" / 4"</f>
        <v>D / 4</v>
      </c>
      <c r="U101" s="665"/>
      <c r="V101" s="666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67"/>
      <c r="M102" s="668"/>
      <c r="N102" s="616" t="s">
        <v>199</v>
      </c>
      <c r="O102" s="617"/>
      <c r="P102" s="618"/>
      <c r="Q102" s="616" t="s">
        <v>3</v>
      </c>
      <c r="R102" s="617"/>
      <c r="S102" s="61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2. / 3</v>
      </c>
      <c r="B103" s="807"/>
      <c r="C103" s="808">
        <f>C101</f>
        <v>45059</v>
      </c>
      <c r="D103" s="809"/>
      <c r="E103" s="809"/>
      <c r="F103" s="809"/>
      <c r="G103" s="809"/>
      <c r="H103" s="810"/>
      <c r="I103" s="619">
        <f>I101+1</f>
        <v>3</v>
      </c>
      <c r="J103" s="620"/>
      <c r="K103" s="621" t="str">
        <f>$X$7&amp;" / 2"</f>
        <v>L / 2</v>
      </c>
      <c r="L103" s="665"/>
      <c r="M103" s="666"/>
      <c r="N103" s="621" t="str">
        <f>$Y$7&amp;" / 4"</f>
        <v>P / 4</v>
      </c>
      <c r="O103" s="622"/>
      <c r="P103" s="623"/>
      <c r="Q103" s="621" t="str">
        <f>$W$7&amp;" / 3"</f>
        <v>H / 3</v>
      </c>
      <c r="R103" s="622"/>
      <c r="S103" s="623"/>
      <c r="T103" s="621" t="str">
        <f>$Z$7&amp;" / 1"</f>
        <v>D / 1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67"/>
      <c r="M104" s="668"/>
      <c r="N104" s="616" t="s">
        <v>199</v>
      </c>
      <c r="O104" s="617"/>
      <c r="P104" s="618"/>
      <c r="Q104" s="616" t="s">
        <v>3</v>
      </c>
      <c r="R104" s="617"/>
      <c r="S104" s="61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2. / 3</v>
      </c>
      <c r="B105" s="807"/>
      <c r="C105" s="808">
        <f>C103</f>
        <v>45059</v>
      </c>
      <c r="D105" s="809"/>
      <c r="E105" s="809"/>
      <c r="F105" s="809"/>
      <c r="G105" s="809"/>
      <c r="H105" s="810"/>
      <c r="I105" s="619">
        <f>I103+1</f>
        <v>4</v>
      </c>
      <c r="J105" s="620"/>
      <c r="K105" s="621" t="str">
        <f>$X$7&amp;" / 1"</f>
        <v>L / 1</v>
      </c>
      <c r="L105" s="665"/>
      <c r="M105" s="666"/>
      <c r="N105" s="621" t="str">
        <f>$Y$7&amp;" / 3"</f>
        <v>P / 3</v>
      </c>
      <c r="O105" s="622"/>
      <c r="P105" s="623"/>
      <c r="Q105" s="621" t="str">
        <f>$W$7&amp;" / 4"</f>
        <v>H / 4</v>
      </c>
      <c r="R105" s="622"/>
      <c r="S105" s="623"/>
      <c r="T105" s="621" t="str">
        <f>$Z$7&amp;" / 2"</f>
        <v>D / 2</v>
      </c>
      <c r="U105" s="665"/>
      <c r="V105" s="666"/>
    </row>
    <row r="106" spans="1:22" ht="15" customHeight="1" x14ac:dyDescent="0.4">
      <c r="A106" s="804" t="s">
        <v>183</v>
      </c>
      <c r="B106" s="805"/>
      <c r="C106" s="801" t="s">
        <v>1</v>
      </c>
      <c r="D106" s="802"/>
      <c r="E106" s="802"/>
      <c r="F106" s="802"/>
      <c r="G106" s="802"/>
      <c r="H106" s="803"/>
      <c r="I106" s="663" t="s">
        <v>2</v>
      </c>
      <c r="J106" s="664"/>
      <c r="K106" s="651" t="s">
        <v>3</v>
      </c>
      <c r="L106" s="654"/>
      <c r="M106" s="655"/>
      <c r="N106" s="651" t="s">
        <v>199</v>
      </c>
      <c r="O106" s="652"/>
      <c r="P106" s="653"/>
      <c r="Q106" s="651" t="s">
        <v>3</v>
      </c>
      <c r="R106" s="652"/>
      <c r="S106" s="653"/>
      <c r="T106" s="651" t="s">
        <v>6</v>
      </c>
      <c r="U106" s="654"/>
      <c r="V106" s="655"/>
    </row>
    <row r="107" spans="1:22" ht="30" customHeight="1" thickBot="1" x14ac:dyDescent="0.45">
      <c r="A107" s="796" t="str">
        <f>A105</f>
        <v>2. / 3</v>
      </c>
      <c r="B107" s="797"/>
      <c r="C107" s="798">
        <f>C105</f>
        <v>45059</v>
      </c>
      <c r="D107" s="799"/>
      <c r="E107" s="799"/>
      <c r="F107" s="799"/>
      <c r="G107" s="799"/>
      <c r="H107" s="800"/>
      <c r="I107" s="661">
        <f>IF($AE$19=1,13,1)</f>
        <v>1</v>
      </c>
      <c r="J107" s="662"/>
      <c r="K107" s="656" t="str">
        <f>$X$9&amp;" / 4"</f>
        <v>K / 4</v>
      </c>
      <c r="L107" s="659"/>
      <c r="M107" s="660"/>
      <c r="N107" s="656" t="str">
        <f>$Y$9&amp;" / 2"</f>
        <v>R / 2</v>
      </c>
      <c r="O107" s="657"/>
      <c r="P107" s="658"/>
      <c r="Q107" s="656" t="str">
        <f>$W$9&amp;" / 1"</f>
        <v>J / 1</v>
      </c>
      <c r="R107" s="657"/>
      <c r="S107" s="658"/>
      <c r="T107" s="656" t="str">
        <f>$Z$9&amp;" / 3"</f>
        <v>C / 3</v>
      </c>
      <c r="U107" s="659"/>
      <c r="V107" s="660"/>
    </row>
    <row r="108" spans="1:22" ht="15" customHeight="1" x14ac:dyDescent="0.4">
      <c r="A108" s="804" t="s">
        <v>183</v>
      </c>
      <c r="B108" s="805"/>
      <c r="C108" s="801" t="s">
        <v>1</v>
      </c>
      <c r="D108" s="802"/>
      <c r="E108" s="802"/>
      <c r="F108" s="802"/>
      <c r="G108" s="802"/>
      <c r="H108" s="803"/>
      <c r="I108" s="663" t="s">
        <v>2</v>
      </c>
      <c r="J108" s="664"/>
      <c r="K108" s="651" t="s">
        <v>3</v>
      </c>
      <c r="L108" s="654"/>
      <c r="M108" s="655"/>
      <c r="N108" s="651" t="s">
        <v>199</v>
      </c>
      <c r="O108" s="652"/>
      <c r="P108" s="653"/>
      <c r="Q108" s="651" t="s">
        <v>3</v>
      </c>
      <c r="R108" s="652"/>
      <c r="S108" s="653"/>
      <c r="T108" s="651" t="s">
        <v>6</v>
      </c>
      <c r="U108" s="654"/>
      <c r="V108" s="655"/>
    </row>
    <row r="109" spans="1:22" ht="30" customHeight="1" thickBot="1" x14ac:dyDescent="0.45">
      <c r="A109" s="796" t="str">
        <f>A107</f>
        <v>2. / 3</v>
      </c>
      <c r="B109" s="797"/>
      <c r="C109" s="798">
        <f>C107</f>
        <v>45059</v>
      </c>
      <c r="D109" s="799"/>
      <c r="E109" s="799"/>
      <c r="F109" s="799"/>
      <c r="G109" s="799"/>
      <c r="H109" s="800"/>
      <c r="I109" s="661">
        <f>I107+1</f>
        <v>2</v>
      </c>
      <c r="J109" s="662"/>
      <c r="K109" s="656" t="str">
        <f>$X$9&amp;" / 3"</f>
        <v>K / 3</v>
      </c>
      <c r="L109" s="659"/>
      <c r="M109" s="660"/>
      <c r="N109" s="656" t="str">
        <f>$Y$9&amp;" / 1"</f>
        <v>R / 1</v>
      </c>
      <c r="O109" s="657"/>
      <c r="P109" s="658"/>
      <c r="Q109" s="656" t="str">
        <f>$W$9&amp;" / 2"</f>
        <v>J / 2</v>
      </c>
      <c r="R109" s="657"/>
      <c r="S109" s="658"/>
      <c r="T109" s="656" t="str">
        <f>$Z$9&amp;" / 4"</f>
        <v>C / 4</v>
      </c>
      <c r="U109" s="659"/>
      <c r="V109" s="660"/>
    </row>
    <row r="110" spans="1:22" ht="15" customHeight="1" x14ac:dyDescent="0.4">
      <c r="A110" s="804" t="s">
        <v>183</v>
      </c>
      <c r="B110" s="805"/>
      <c r="C110" s="801" t="s">
        <v>1</v>
      </c>
      <c r="D110" s="802"/>
      <c r="E110" s="802"/>
      <c r="F110" s="802"/>
      <c r="G110" s="802"/>
      <c r="H110" s="803"/>
      <c r="I110" s="663" t="s">
        <v>2</v>
      </c>
      <c r="J110" s="664"/>
      <c r="K110" s="651" t="s">
        <v>3</v>
      </c>
      <c r="L110" s="654"/>
      <c r="M110" s="655"/>
      <c r="N110" s="651" t="s">
        <v>199</v>
      </c>
      <c r="O110" s="652"/>
      <c r="P110" s="653"/>
      <c r="Q110" s="651" t="s">
        <v>3</v>
      </c>
      <c r="R110" s="652"/>
      <c r="S110" s="653"/>
      <c r="T110" s="651" t="s">
        <v>6</v>
      </c>
      <c r="U110" s="654"/>
      <c r="V110" s="655"/>
    </row>
    <row r="111" spans="1:22" ht="30" customHeight="1" thickBot="1" x14ac:dyDescent="0.45">
      <c r="A111" s="796" t="str">
        <f>A109</f>
        <v>2. / 3</v>
      </c>
      <c r="B111" s="797"/>
      <c r="C111" s="798">
        <f>C109</f>
        <v>45059</v>
      </c>
      <c r="D111" s="799"/>
      <c r="E111" s="799"/>
      <c r="F111" s="799"/>
      <c r="G111" s="799"/>
      <c r="H111" s="800"/>
      <c r="I111" s="661">
        <f>I109+1</f>
        <v>3</v>
      </c>
      <c r="J111" s="662"/>
      <c r="K111" s="656" t="str">
        <f>$X$9&amp;" / 2"</f>
        <v>K / 2</v>
      </c>
      <c r="L111" s="659"/>
      <c r="M111" s="660"/>
      <c r="N111" s="656" t="str">
        <f>$Y$9&amp;" / 4"</f>
        <v>R / 4</v>
      </c>
      <c r="O111" s="657"/>
      <c r="P111" s="658"/>
      <c r="Q111" s="656" t="str">
        <f>$W$9&amp;" / 3"</f>
        <v>J / 3</v>
      </c>
      <c r="R111" s="657"/>
      <c r="S111" s="658"/>
      <c r="T111" s="656" t="str">
        <f>$Z$9&amp;" / 1"</f>
        <v>C / 1</v>
      </c>
      <c r="U111" s="659"/>
      <c r="V111" s="660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4"/>
      <c r="M112" s="655"/>
      <c r="N112" s="651" t="s">
        <v>199</v>
      </c>
      <c r="O112" s="652"/>
      <c r="P112" s="653"/>
      <c r="Q112" s="651" t="s">
        <v>3</v>
      </c>
      <c r="R112" s="652"/>
      <c r="S112" s="653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2. / 3</v>
      </c>
      <c r="B113" s="797"/>
      <c r="C113" s="798">
        <f>C111</f>
        <v>45059</v>
      </c>
      <c r="D113" s="799"/>
      <c r="E113" s="799"/>
      <c r="F113" s="799"/>
      <c r="G113" s="799"/>
      <c r="H113" s="800"/>
      <c r="I113" s="661">
        <f>I111+1</f>
        <v>4</v>
      </c>
      <c r="J113" s="662"/>
      <c r="K113" s="656" t="str">
        <f>$X$9&amp;" / 1"</f>
        <v>K / 1</v>
      </c>
      <c r="L113" s="659"/>
      <c r="M113" s="660"/>
      <c r="N113" s="656" t="str">
        <f>$Y$9&amp;" / 3"</f>
        <v>R / 3</v>
      </c>
      <c r="O113" s="657"/>
      <c r="P113" s="658"/>
      <c r="Q113" s="656" t="str">
        <f>$W$9&amp;" / 4"</f>
        <v>J / 4</v>
      </c>
      <c r="R113" s="657"/>
      <c r="S113" s="658"/>
      <c r="T113" s="656" t="str">
        <f>$Z$9&amp;" / 2"</f>
        <v>C / 2</v>
      </c>
      <c r="U113" s="659"/>
      <c r="V113" s="660"/>
    </row>
    <row r="114" spans="1:22" ht="15" customHeight="1" x14ac:dyDescent="0.4">
      <c r="A114" s="786" t="s">
        <v>184</v>
      </c>
      <c r="B114" s="787"/>
      <c r="C114" s="793" t="s">
        <v>1</v>
      </c>
      <c r="D114" s="794"/>
      <c r="E114" s="794"/>
      <c r="F114" s="794"/>
      <c r="G114" s="794"/>
      <c r="H114" s="795"/>
      <c r="I114" s="604" t="s">
        <v>2</v>
      </c>
      <c r="J114" s="605"/>
      <c r="K114" s="606" t="s">
        <v>3</v>
      </c>
      <c r="L114" s="611"/>
      <c r="M114" s="612"/>
      <c r="N114" s="606" t="s">
        <v>199</v>
      </c>
      <c r="O114" s="607"/>
      <c r="P114" s="608"/>
      <c r="Q114" s="606" t="s">
        <v>3</v>
      </c>
      <c r="R114" s="607"/>
      <c r="S114" s="608"/>
      <c r="T114" s="606" t="s">
        <v>6</v>
      </c>
      <c r="U114" s="611"/>
      <c r="V114" s="612"/>
    </row>
    <row r="115" spans="1:22" ht="30" customHeight="1" thickBot="1" x14ac:dyDescent="0.45">
      <c r="A115" s="788" t="str">
        <f>A113</f>
        <v>2. / 3</v>
      </c>
      <c r="B115" s="789"/>
      <c r="C115" s="790">
        <f>C113</f>
        <v>45059</v>
      </c>
      <c r="D115" s="791"/>
      <c r="E115" s="791"/>
      <c r="F115" s="791"/>
      <c r="G115" s="791"/>
      <c r="H115" s="792"/>
      <c r="I115" s="609">
        <f>IF($AE$19=1,17,1)</f>
        <v>1</v>
      </c>
      <c r="J115" s="610"/>
      <c r="K115" s="599" t="str">
        <f>$X$11&amp;" / 4"</f>
        <v xml:space="preserve"> / 4</v>
      </c>
      <c r="L115" s="602"/>
      <c r="M115" s="603"/>
      <c r="N115" s="599" t="str">
        <f>$Y$11&amp;" / 2"</f>
        <v xml:space="preserve"> / 2</v>
      </c>
      <c r="O115" s="600"/>
      <c r="P115" s="601"/>
      <c r="Q115" s="599" t="str">
        <f>$W$11&amp;" / 1"</f>
        <v xml:space="preserve"> / 1</v>
      </c>
      <c r="R115" s="600"/>
      <c r="S115" s="601"/>
      <c r="T115" s="599" t="str">
        <f>$Z$11&amp;" / 3"</f>
        <v xml:space="preserve"> / 3</v>
      </c>
      <c r="U115" s="602"/>
      <c r="V115" s="603"/>
    </row>
    <row r="116" spans="1:22" ht="15" customHeight="1" x14ac:dyDescent="0.4">
      <c r="A116" s="786" t="s">
        <v>184</v>
      </c>
      <c r="B116" s="787"/>
      <c r="C116" s="793" t="s">
        <v>1</v>
      </c>
      <c r="D116" s="794"/>
      <c r="E116" s="794"/>
      <c r="F116" s="794"/>
      <c r="G116" s="794"/>
      <c r="H116" s="795"/>
      <c r="I116" s="604" t="s">
        <v>2</v>
      </c>
      <c r="J116" s="605"/>
      <c r="K116" s="606" t="s">
        <v>3</v>
      </c>
      <c r="L116" s="611"/>
      <c r="M116" s="612"/>
      <c r="N116" s="606" t="s">
        <v>199</v>
      </c>
      <c r="O116" s="607"/>
      <c r="P116" s="608"/>
      <c r="Q116" s="606" t="s">
        <v>3</v>
      </c>
      <c r="R116" s="607"/>
      <c r="S116" s="608"/>
      <c r="T116" s="606" t="s">
        <v>6</v>
      </c>
      <c r="U116" s="611"/>
      <c r="V116" s="612"/>
    </row>
    <row r="117" spans="1:22" ht="30" customHeight="1" thickBot="1" x14ac:dyDescent="0.45">
      <c r="A117" s="788" t="str">
        <f>A115</f>
        <v>2. / 3</v>
      </c>
      <c r="B117" s="789"/>
      <c r="C117" s="790">
        <f>C115</f>
        <v>45059</v>
      </c>
      <c r="D117" s="791"/>
      <c r="E117" s="791"/>
      <c r="F117" s="791"/>
      <c r="G117" s="791"/>
      <c r="H117" s="792"/>
      <c r="I117" s="609">
        <f>I115+1</f>
        <v>2</v>
      </c>
      <c r="J117" s="610"/>
      <c r="K117" s="599" t="str">
        <f>$X$11&amp;" / 3"</f>
        <v xml:space="preserve"> / 3</v>
      </c>
      <c r="L117" s="602"/>
      <c r="M117" s="603"/>
      <c r="N117" s="599" t="str">
        <f>$Y$11&amp;" / 1"</f>
        <v xml:space="preserve"> / 1</v>
      </c>
      <c r="O117" s="600"/>
      <c r="P117" s="601"/>
      <c r="Q117" s="599" t="str">
        <f>$W$11&amp;" / 2"</f>
        <v xml:space="preserve"> / 2</v>
      </c>
      <c r="R117" s="600"/>
      <c r="S117" s="601"/>
      <c r="T117" s="599" t="str">
        <f>$Z$11&amp;" / 4"</f>
        <v xml:space="preserve"> / 4</v>
      </c>
      <c r="U117" s="602"/>
      <c r="V117" s="603"/>
    </row>
    <row r="118" spans="1:22" ht="15" customHeight="1" x14ac:dyDescent="0.4">
      <c r="A118" s="786" t="s">
        <v>184</v>
      </c>
      <c r="B118" s="787"/>
      <c r="C118" s="793" t="s">
        <v>1</v>
      </c>
      <c r="D118" s="794"/>
      <c r="E118" s="794"/>
      <c r="F118" s="794"/>
      <c r="G118" s="794"/>
      <c r="H118" s="795"/>
      <c r="I118" s="604" t="s">
        <v>2</v>
      </c>
      <c r="J118" s="605"/>
      <c r="K118" s="606" t="s">
        <v>3</v>
      </c>
      <c r="L118" s="611"/>
      <c r="M118" s="612"/>
      <c r="N118" s="606" t="s">
        <v>199</v>
      </c>
      <c r="O118" s="607"/>
      <c r="P118" s="608"/>
      <c r="Q118" s="606" t="s">
        <v>3</v>
      </c>
      <c r="R118" s="607"/>
      <c r="S118" s="608"/>
      <c r="T118" s="606" t="s">
        <v>6</v>
      </c>
      <c r="U118" s="611"/>
      <c r="V118" s="612"/>
    </row>
    <row r="119" spans="1:22" ht="30" customHeight="1" thickBot="1" x14ac:dyDescent="0.45">
      <c r="A119" s="788" t="str">
        <f>A117</f>
        <v>2. / 3</v>
      </c>
      <c r="B119" s="789"/>
      <c r="C119" s="790">
        <f>C117</f>
        <v>45059</v>
      </c>
      <c r="D119" s="791"/>
      <c r="E119" s="791"/>
      <c r="F119" s="791"/>
      <c r="G119" s="791"/>
      <c r="H119" s="792"/>
      <c r="I119" s="609">
        <f>I117+1</f>
        <v>3</v>
      </c>
      <c r="J119" s="610"/>
      <c r="K119" s="599" t="str">
        <f>$X$11&amp;" / 2"</f>
        <v xml:space="preserve"> / 2</v>
      </c>
      <c r="L119" s="602"/>
      <c r="M119" s="603"/>
      <c r="N119" s="599" t="str">
        <f>$Y$11&amp;" / 4"</f>
        <v xml:space="preserve"> / 4</v>
      </c>
      <c r="O119" s="600"/>
      <c r="P119" s="601"/>
      <c r="Q119" s="599" t="str">
        <f>$W$11&amp;" / 3"</f>
        <v xml:space="preserve"> / 3</v>
      </c>
      <c r="R119" s="600"/>
      <c r="S119" s="601"/>
      <c r="T119" s="599" t="str">
        <f>$Z$11&amp;" / 1"</f>
        <v xml:space="preserve"> / 1</v>
      </c>
      <c r="U119" s="602"/>
      <c r="V119" s="603"/>
    </row>
    <row r="120" spans="1:22" ht="15" customHeight="1" x14ac:dyDescent="0.4">
      <c r="A120" s="786" t="s">
        <v>184</v>
      </c>
      <c r="B120" s="787"/>
      <c r="C120" s="793" t="s">
        <v>1</v>
      </c>
      <c r="D120" s="794"/>
      <c r="E120" s="794"/>
      <c r="F120" s="794"/>
      <c r="G120" s="794"/>
      <c r="H120" s="795"/>
      <c r="I120" s="604" t="s">
        <v>2</v>
      </c>
      <c r="J120" s="605"/>
      <c r="K120" s="606" t="s">
        <v>3</v>
      </c>
      <c r="L120" s="611"/>
      <c r="M120" s="612"/>
      <c r="N120" s="606" t="s">
        <v>199</v>
      </c>
      <c r="O120" s="607"/>
      <c r="P120" s="608"/>
      <c r="Q120" s="606" t="s">
        <v>3</v>
      </c>
      <c r="R120" s="607"/>
      <c r="S120" s="608"/>
      <c r="T120" s="606" t="s">
        <v>6</v>
      </c>
      <c r="U120" s="611"/>
      <c r="V120" s="612"/>
    </row>
    <row r="121" spans="1:22" ht="30" customHeight="1" thickBot="1" x14ac:dyDescent="0.45">
      <c r="A121" s="788" t="str">
        <f>A119</f>
        <v>2. / 3</v>
      </c>
      <c r="B121" s="789"/>
      <c r="C121" s="790">
        <f>C119</f>
        <v>45059</v>
      </c>
      <c r="D121" s="791"/>
      <c r="E121" s="791"/>
      <c r="F121" s="791"/>
      <c r="G121" s="791"/>
      <c r="H121" s="792"/>
      <c r="I121" s="609">
        <f>I119+1</f>
        <v>4</v>
      </c>
      <c r="J121" s="610"/>
      <c r="K121" s="599" t="str">
        <f>$X$11&amp;" / 1"</f>
        <v xml:space="preserve"> / 1</v>
      </c>
      <c r="L121" s="602"/>
      <c r="M121" s="603"/>
      <c r="N121" s="599" t="str">
        <f>$Y$11&amp;" / 3"</f>
        <v xml:space="preserve"> / 3</v>
      </c>
      <c r="O121" s="600"/>
      <c r="P121" s="601"/>
      <c r="Q121" s="599" t="str">
        <f>$W$11&amp;" / 4"</f>
        <v xml:space="preserve"> / 4</v>
      </c>
      <c r="R121" s="600"/>
      <c r="S121" s="601"/>
      <c r="T121" s="599" t="str">
        <f>$Z$11&amp;" / 2"</f>
        <v xml:space="preserve"> / 2</v>
      </c>
      <c r="U121" s="602"/>
      <c r="V121" s="603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2. / 4</v>
      </c>
      <c r="B123" s="827"/>
      <c r="C123" s="828">
        <f>C121</f>
        <v>45059</v>
      </c>
      <c r="D123" s="829"/>
      <c r="E123" s="829"/>
      <c r="F123" s="829"/>
      <c r="G123" s="829"/>
      <c r="H123" s="830"/>
      <c r="I123" s="672">
        <f>IF($AE$19=1,1,1)</f>
        <v>1</v>
      </c>
      <c r="J123" s="673"/>
      <c r="K123" s="674" t="str">
        <f>$Y$3&amp;" / 1"</f>
        <v>S / 1</v>
      </c>
      <c r="L123" s="675"/>
      <c r="M123" s="676"/>
      <c r="N123" s="674" t="str">
        <f>$X$3&amp;" / 1"</f>
        <v>N / 1</v>
      </c>
      <c r="O123" s="675"/>
      <c r="P123" s="676"/>
      <c r="Q123" s="674" t="str">
        <f>$Z$3&amp;" / 1"</f>
        <v>B / 1</v>
      </c>
      <c r="R123" s="675"/>
      <c r="S123" s="676"/>
      <c r="T123" s="674" t="str">
        <f>$W$3&amp;" / 1"</f>
        <v>E / 1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2. / 4</v>
      </c>
      <c r="B125" s="827"/>
      <c r="C125" s="828">
        <f>C123</f>
        <v>45059</v>
      </c>
      <c r="D125" s="829"/>
      <c r="E125" s="829"/>
      <c r="F125" s="829"/>
      <c r="G125" s="829"/>
      <c r="H125" s="830"/>
      <c r="I125" s="672">
        <f>I123+1</f>
        <v>2</v>
      </c>
      <c r="J125" s="673"/>
      <c r="K125" s="674" t="str">
        <f>$Y$3&amp;" / 2"</f>
        <v>S / 2</v>
      </c>
      <c r="L125" s="675"/>
      <c r="M125" s="676"/>
      <c r="N125" s="674" t="str">
        <f>$X$3&amp;" / 2"</f>
        <v>N / 2</v>
      </c>
      <c r="O125" s="675"/>
      <c r="P125" s="676"/>
      <c r="Q125" s="674" t="str">
        <f>$Z$3&amp;" / 2"</f>
        <v>B / 2</v>
      </c>
      <c r="R125" s="675"/>
      <c r="S125" s="676"/>
      <c r="T125" s="674" t="str">
        <f>$W$3&amp;" / 2"</f>
        <v>E / 2</v>
      </c>
      <c r="U125" s="675"/>
      <c r="V125" s="676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2. / 4</v>
      </c>
      <c r="B127" s="827"/>
      <c r="C127" s="828">
        <f>C125</f>
        <v>45059</v>
      </c>
      <c r="D127" s="829"/>
      <c r="E127" s="829"/>
      <c r="F127" s="829"/>
      <c r="G127" s="829"/>
      <c r="H127" s="830"/>
      <c r="I127" s="672">
        <f>I125+1</f>
        <v>3</v>
      </c>
      <c r="J127" s="673"/>
      <c r="K127" s="674" t="str">
        <f>$Y$3&amp;" / 3"</f>
        <v>S / 3</v>
      </c>
      <c r="L127" s="675"/>
      <c r="M127" s="676"/>
      <c r="N127" s="674" t="str">
        <f>$X$3&amp;" / 3"</f>
        <v>N / 3</v>
      </c>
      <c r="O127" s="675"/>
      <c r="P127" s="676"/>
      <c r="Q127" s="674" t="str">
        <f>$Z$3&amp;" / 3"</f>
        <v>B / 3</v>
      </c>
      <c r="R127" s="675"/>
      <c r="S127" s="676"/>
      <c r="T127" s="674" t="str">
        <f>$W$3&amp;" / 3"</f>
        <v>E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2. / 4</v>
      </c>
      <c r="B129" s="827"/>
      <c r="C129" s="828">
        <f>C127</f>
        <v>45059</v>
      </c>
      <c r="D129" s="829"/>
      <c r="E129" s="829"/>
      <c r="F129" s="829"/>
      <c r="G129" s="829"/>
      <c r="H129" s="830"/>
      <c r="I129" s="672">
        <f>I127+1</f>
        <v>4</v>
      </c>
      <c r="J129" s="673"/>
      <c r="K129" s="674" t="str">
        <f>$Y$3&amp;" / 4"</f>
        <v>S / 4</v>
      </c>
      <c r="L129" s="675"/>
      <c r="M129" s="676"/>
      <c r="N129" s="674" t="str">
        <f>$X$3&amp;" / 4"</f>
        <v>N / 4</v>
      </c>
      <c r="O129" s="675"/>
      <c r="P129" s="676"/>
      <c r="Q129" s="674" t="str">
        <f>$Z$3&amp;" / 4"</f>
        <v>B / 4</v>
      </c>
      <c r="R129" s="675"/>
      <c r="S129" s="676"/>
      <c r="T129" s="674" t="str">
        <f>$W$3&amp;" / 4"</f>
        <v>E / 4</v>
      </c>
      <c r="U129" s="675"/>
      <c r="V129" s="676"/>
    </row>
    <row r="130" spans="1:22" ht="15" customHeight="1" x14ac:dyDescent="0.4">
      <c r="A130" s="824" t="s">
        <v>181</v>
      </c>
      <c r="B130" s="825"/>
      <c r="C130" s="821" t="s">
        <v>1</v>
      </c>
      <c r="D130" s="822"/>
      <c r="E130" s="822"/>
      <c r="F130" s="822"/>
      <c r="G130" s="822"/>
      <c r="H130" s="823"/>
      <c r="I130" s="638" t="s">
        <v>2</v>
      </c>
      <c r="J130" s="639"/>
      <c r="K130" s="633" t="s">
        <v>3</v>
      </c>
      <c r="L130" s="634"/>
      <c r="M130" s="635"/>
      <c r="N130" s="633" t="s">
        <v>4</v>
      </c>
      <c r="O130" s="634"/>
      <c r="P130" s="635"/>
      <c r="Q130" s="633" t="s">
        <v>5</v>
      </c>
      <c r="R130" s="636"/>
      <c r="S130" s="637"/>
      <c r="T130" s="633" t="s">
        <v>6</v>
      </c>
      <c r="U130" s="636"/>
      <c r="V130" s="637"/>
    </row>
    <row r="131" spans="1:22" ht="30" customHeight="1" thickBot="1" x14ac:dyDescent="0.45">
      <c r="A131" s="816" t="str">
        <f>A129</f>
        <v>2. / 4</v>
      </c>
      <c r="B131" s="817"/>
      <c r="C131" s="818">
        <f>C129</f>
        <v>45059</v>
      </c>
      <c r="D131" s="819"/>
      <c r="E131" s="819"/>
      <c r="F131" s="819"/>
      <c r="G131" s="819"/>
      <c r="H131" s="820"/>
      <c r="I131" s="626">
        <f>IF($AE$19=1,5,1)</f>
        <v>1</v>
      </c>
      <c r="J131" s="627"/>
      <c r="K131" s="628" t="str">
        <f>$Y$5&amp;" / 1"</f>
        <v>T / 1</v>
      </c>
      <c r="L131" s="629"/>
      <c r="M131" s="630"/>
      <c r="N131" s="628" t="str">
        <f>$X$5&amp;" / 1"</f>
        <v>M / 1</v>
      </c>
      <c r="O131" s="629"/>
      <c r="P131" s="630"/>
      <c r="Q131" s="628" t="str">
        <f>$Z$5&amp;" / 1"</f>
        <v>A / 1</v>
      </c>
      <c r="R131" s="629"/>
      <c r="S131" s="630"/>
      <c r="T131" s="628" t="str">
        <f>$W$5&amp;" / 1"</f>
        <v>F / 1</v>
      </c>
      <c r="U131" s="629"/>
      <c r="V131" s="630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2. / 4</v>
      </c>
      <c r="B133" s="817"/>
      <c r="C133" s="818">
        <f>C131</f>
        <v>45059</v>
      </c>
      <c r="D133" s="819"/>
      <c r="E133" s="819"/>
      <c r="F133" s="819"/>
      <c r="G133" s="819"/>
      <c r="H133" s="820"/>
      <c r="I133" s="626">
        <f>I131+1</f>
        <v>2</v>
      </c>
      <c r="J133" s="627"/>
      <c r="K133" s="628" t="str">
        <f>$Y$5&amp;" / 2"</f>
        <v>T / 2</v>
      </c>
      <c r="L133" s="629"/>
      <c r="M133" s="630"/>
      <c r="N133" s="628" t="str">
        <f>$X$5&amp;" / 2"</f>
        <v>M / 2</v>
      </c>
      <c r="O133" s="629"/>
      <c r="P133" s="630"/>
      <c r="Q133" s="628" t="str">
        <f>$Z$5&amp;" / 2"</f>
        <v>A / 2</v>
      </c>
      <c r="R133" s="629"/>
      <c r="S133" s="630"/>
      <c r="T133" s="628" t="str">
        <f>$W$5&amp;" / 2"</f>
        <v>F / 2</v>
      </c>
      <c r="U133" s="629"/>
      <c r="V133" s="630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2. / 4</v>
      </c>
      <c r="B135" s="817"/>
      <c r="C135" s="818">
        <f>C133</f>
        <v>45059</v>
      </c>
      <c r="D135" s="819"/>
      <c r="E135" s="819"/>
      <c r="F135" s="819"/>
      <c r="G135" s="819"/>
      <c r="H135" s="820"/>
      <c r="I135" s="626">
        <f>I133+1</f>
        <v>3</v>
      </c>
      <c r="J135" s="627"/>
      <c r="K135" s="628" t="str">
        <f>$Y$5&amp;" / 3"</f>
        <v>T / 3</v>
      </c>
      <c r="L135" s="629"/>
      <c r="M135" s="630"/>
      <c r="N135" s="628" t="str">
        <f>$X$5&amp;" / 3"</f>
        <v>M / 3</v>
      </c>
      <c r="O135" s="629"/>
      <c r="P135" s="630"/>
      <c r="Q135" s="628" t="str">
        <f>$Z$5&amp;" / 3"</f>
        <v>A / 3</v>
      </c>
      <c r="R135" s="629"/>
      <c r="S135" s="630"/>
      <c r="T135" s="628" t="str">
        <f>$W$5&amp;" / 3"</f>
        <v>F / 3</v>
      </c>
      <c r="U135" s="629"/>
      <c r="V135" s="630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2. / 4</v>
      </c>
      <c r="B137" s="817"/>
      <c r="C137" s="818">
        <f>C135</f>
        <v>45059</v>
      </c>
      <c r="D137" s="819"/>
      <c r="E137" s="819"/>
      <c r="F137" s="819"/>
      <c r="G137" s="819"/>
      <c r="H137" s="820"/>
      <c r="I137" s="626">
        <f>I135+1</f>
        <v>4</v>
      </c>
      <c r="J137" s="627"/>
      <c r="K137" s="628" t="str">
        <f>$Y$5&amp;" / 4"</f>
        <v>T / 4</v>
      </c>
      <c r="L137" s="629"/>
      <c r="M137" s="630"/>
      <c r="N137" s="628" t="str">
        <f>$X$5&amp;" / 4"</f>
        <v>M / 4</v>
      </c>
      <c r="O137" s="629"/>
      <c r="P137" s="630"/>
      <c r="Q137" s="628" t="str">
        <f>$Z$5&amp;" / 4"</f>
        <v>A / 4</v>
      </c>
      <c r="R137" s="629"/>
      <c r="S137" s="630"/>
      <c r="T137" s="628" t="str">
        <f>$W$5&amp;" / 4"</f>
        <v>F / 4</v>
      </c>
      <c r="U137" s="629"/>
      <c r="V137" s="630"/>
    </row>
    <row r="138" spans="1:22" ht="15" customHeight="1" x14ac:dyDescent="0.4">
      <c r="A138" s="814" t="s">
        <v>182</v>
      </c>
      <c r="B138" s="815"/>
      <c r="C138" s="811" t="s">
        <v>1</v>
      </c>
      <c r="D138" s="812"/>
      <c r="E138" s="812"/>
      <c r="F138" s="812"/>
      <c r="G138" s="812"/>
      <c r="H138" s="813"/>
      <c r="I138" s="624" t="s">
        <v>2</v>
      </c>
      <c r="J138" s="625"/>
      <c r="K138" s="616" t="s">
        <v>3</v>
      </c>
      <c r="L138" s="617"/>
      <c r="M138" s="618"/>
      <c r="N138" s="616" t="s">
        <v>4</v>
      </c>
      <c r="O138" s="617"/>
      <c r="P138" s="618"/>
      <c r="Q138" s="616" t="s">
        <v>5</v>
      </c>
      <c r="R138" s="667"/>
      <c r="S138" s="668"/>
      <c r="T138" s="616" t="s">
        <v>6</v>
      </c>
      <c r="U138" s="667"/>
      <c r="V138" s="668"/>
    </row>
    <row r="139" spans="1:22" ht="30" customHeight="1" thickBot="1" x14ac:dyDescent="0.45">
      <c r="A139" s="806" t="str">
        <f>A137</f>
        <v>2. / 4</v>
      </c>
      <c r="B139" s="807"/>
      <c r="C139" s="808">
        <f>C137</f>
        <v>45059</v>
      </c>
      <c r="D139" s="809"/>
      <c r="E139" s="809"/>
      <c r="F139" s="809"/>
      <c r="G139" s="809"/>
      <c r="H139" s="810"/>
      <c r="I139" s="619">
        <f>IF($AE$19=1,9,1)</f>
        <v>1</v>
      </c>
      <c r="J139" s="620"/>
      <c r="K139" s="621" t="str">
        <f>$Y$7&amp;" / 1"</f>
        <v>P / 1</v>
      </c>
      <c r="L139" s="622"/>
      <c r="M139" s="623"/>
      <c r="N139" s="621" t="str">
        <f>$X$7&amp;" / 1"</f>
        <v>L / 1</v>
      </c>
      <c r="O139" s="622"/>
      <c r="P139" s="623"/>
      <c r="Q139" s="621" t="str">
        <f>$Z$7&amp;" / 1"</f>
        <v>D / 1</v>
      </c>
      <c r="R139" s="622"/>
      <c r="S139" s="623"/>
      <c r="T139" s="621" t="str">
        <f>$W$7&amp;" / 1"</f>
        <v>H / 1</v>
      </c>
      <c r="U139" s="622"/>
      <c r="V139" s="623"/>
    </row>
    <row r="140" spans="1:22" ht="15" customHeight="1" x14ac:dyDescent="0.4">
      <c r="A140" s="814" t="s">
        <v>182</v>
      </c>
      <c r="B140" s="815"/>
      <c r="C140" s="811" t="s">
        <v>1</v>
      </c>
      <c r="D140" s="812"/>
      <c r="E140" s="812"/>
      <c r="F140" s="812"/>
      <c r="G140" s="812"/>
      <c r="H140" s="813"/>
      <c r="I140" s="624" t="s">
        <v>2</v>
      </c>
      <c r="J140" s="625"/>
      <c r="K140" s="616" t="s">
        <v>3</v>
      </c>
      <c r="L140" s="617"/>
      <c r="M140" s="618"/>
      <c r="N140" s="616" t="s">
        <v>4</v>
      </c>
      <c r="O140" s="617"/>
      <c r="P140" s="618"/>
      <c r="Q140" s="616" t="s">
        <v>5</v>
      </c>
      <c r="R140" s="667"/>
      <c r="S140" s="668"/>
      <c r="T140" s="616" t="s">
        <v>6</v>
      </c>
      <c r="U140" s="667"/>
      <c r="V140" s="668"/>
    </row>
    <row r="141" spans="1:22" ht="30" customHeight="1" thickBot="1" x14ac:dyDescent="0.45">
      <c r="A141" s="806" t="str">
        <f>A139</f>
        <v>2. / 4</v>
      </c>
      <c r="B141" s="807"/>
      <c r="C141" s="808">
        <f>C139</f>
        <v>45059</v>
      </c>
      <c r="D141" s="809"/>
      <c r="E141" s="809"/>
      <c r="F141" s="809"/>
      <c r="G141" s="809"/>
      <c r="H141" s="810"/>
      <c r="I141" s="619">
        <f>I139+1</f>
        <v>2</v>
      </c>
      <c r="J141" s="620"/>
      <c r="K141" s="621" t="str">
        <f>$Y$7&amp;" / 2"</f>
        <v>P / 2</v>
      </c>
      <c r="L141" s="622"/>
      <c r="M141" s="623"/>
      <c r="N141" s="621" t="str">
        <f>$X$7&amp;" / 2"</f>
        <v>L / 2</v>
      </c>
      <c r="O141" s="622"/>
      <c r="P141" s="623"/>
      <c r="Q141" s="621" t="str">
        <f>$Z$7&amp;" / 2"</f>
        <v>D / 2</v>
      </c>
      <c r="R141" s="622"/>
      <c r="S141" s="623"/>
      <c r="T141" s="621" t="str">
        <f>$W$7&amp;" / 2"</f>
        <v>H / 2</v>
      </c>
      <c r="U141" s="622"/>
      <c r="V141" s="623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2. / 4</v>
      </c>
      <c r="B143" s="807"/>
      <c r="C143" s="808">
        <f>C141</f>
        <v>45059</v>
      </c>
      <c r="D143" s="809"/>
      <c r="E143" s="809"/>
      <c r="F143" s="809"/>
      <c r="G143" s="809"/>
      <c r="H143" s="810"/>
      <c r="I143" s="619">
        <f>I141+1</f>
        <v>3</v>
      </c>
      <c r="J143" s="620"/>
      <c r="K143" s="621" t="str">
        <f>$Y$7&amp;" / 3"</f>
        <v>P / 3</v>
      </c>
      <c r="L143" s="622"/>
      <c r="M143" s="623"/>
      <c r="N143" s="621" t="str">
        <f>$X$7&amp;" / 3"</f>
        <v>L / 3</v>
      </c>
      <c r="O143" s="622"/>
      <c r="P143" s="623"/>
      <c r="Q143" s="621" t="str">
        <f>$Z$7&amp;" / 3"</f>
        <v>D / 3</v>
      </c>
      <c r="R143" s="622"/>
      <c r="S143" s="623"/>
      <c r="T143" s="621" t="str">
        <f>$W$7&amp;" / 3"</f>
        <v>H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2. / 4</v>
      </c>
      <c r="B145" s="807"/>
      <c r="C145" s="808">
        <f>C143</f>
        <v>45059</v>
      </c>
      <c r="D145" s="809"/>
      <c r="E145" s="809"/>
      <c r="F145" s="809"/>
      <c r="G145" s="809"/>
      <c r="H145" s="810"/>
      <c r="I145" s="619">
        <f>I143+1</f>
        <v>4</v>
      </c>
      <c r="J145" s="620"/>
      <c r="K145" s="621" t="str">
        <f>$Y$7&amp;" / 4"</f>
        <v>P / 4</v>
      </c>
      <c r="L145" s="622"/>
      <c r="M145" s="623"/>
      <c r="N145" s="621" t="str">
        <f>$X$7&amp;" / 4"</f>
        <v>L / 4</v>
      </c>
      <c r="O145" s="622"/>
      <c r="P145" s="623"/>
      <c r="Q145" s="621" t="str">
        <f>$Z$7&amp;" / 4"</f>
        <v>D / 4</v>
      </c>
      <c r="R145" s="622"/>
      <c r="S145" s="623"/>
      <c r="T145" s="621" t="str">
        <f>$W$7&amp;" / 4"</f>
        <v>H / 4</v>
      </c>
      <c r="U145" s="622"/>
      <c r="V145" s="623"/>
    </row>
    <row r="146" spans="1:22" ht="15" customHeight="1" x14ac:dyDescent="0.4">
      <c r="A146" s="804" t="s">
        <v>183</v>
      </c>
      <c r="B146" s="805"/>
      <c r="C146" s="801" t="s">
        <v>1</v>
      </c>
      <c r="D146" s="802"/>
      <c r="E146" s="802"/>
      <c r="F146" s="802"/>
      <c r="G146" s="802"/>
      <c r="H146" s="803"/>
      <c r="I146" s="663" t="s">
        <v>2</v>
      </c>
      <c r="J146" s="664"/>
      <c r="K146" s="651" t="s">
        <v>3</v>
      </c>
      <c r="L146" s="652"/>
      <c r="M146" s="653"/>
      <c r="N146" s="651" t="s">
        <v>4</v>
      </c>
      <c r="O146" s="652"/>
      <c r="P146" s="653"/>
      <c r="Q146" s="651" t="s">
        <v>5</v>
      </c>
      <c r="R146" s="654"/>
      <c r="S146" s="655"/>
      <c r="T146" s="651" t="s">
        <v>6</v>
      </c>
      <c r="U146" s="654"/>
      <c r="V146" s="655"/>
    </row>
    <row r="147" spans="1:22" ht="30" customHeight="1" thickBot="1" x14ac:dyDescent="0.45">
      <c r="A147" s="796" t="str">
        <f>A145</f>
        <v>2. / 4</v>
      </c>
      <c r="B147" s="797"/>
      <c r="C147" s="798">
        <f>C145</f>
        <v>45059</v>
      </c>
      <c r="D147" s="799"/>
      <c r="E147" s="799"/>
      <c r="F147" s="799"/>
      <c r="G147" s="799"/>
      <c r="H147" s="800"/>
      <c r="I147" s="661">
        <f>IF($AE$19=1,13,1)</f>
        <v>1</v>
      </c>
      <c r="J147" s="662"/>
      <c r="K147" s="656" t="str">
        <f>$Y$9&amp;" / 1"</f>
        <v>R / 1</v>
      </c>
      <c r="L147" s="657"/>
      <c r="M147" s="658"/>
      <c r="N147" s="656" t="str">
        <f>$X$9&amp;" / 1"</f>
        <v>K / 1</v>
      </c>
      <c r="O147" s="657"/>
      <c r="P147" s="658"/>
      <c r="Q147" s="656" t="str">
        <f>$Z$9&amp;" / 1"</f>
        <v>C / 1</v>
      </c>
      <c r="R147" s="657"/>
      <c r="S147" s="658"/>
      <c r="T147" s="656" t="str">
        <f>$W$9&amp;" / 1"</f>
        <v>J / 1</v>
      </c>
      <c r="U147" s="657"/>
      <c r="V147" s="658"/>
    </row>
    <row r="148" spans="1:22" ht="15" customHeight="1" x14ac:dyDescent="0.4">
      <c r="A148" s="804" t="s">
        <v>183</v>
      </c>
      <c r="B148" s="805"/>
      <c r="C148" s="801" t="s">
        <v>1</v>
      </c>
      <c r="D148" s="802"/>
      <c r="E148" s="802"/>
      <c r="F148" s="802"/>
      <c r="G148" s="802"/>
      <c r="H148" s="803"/>
      <c r="I148" s="663" t="s">
        <v>2</v>
      </c>
      <c r="J148" s="664"/>
      <c r="K148" s="651" t="s">
        <v>3</v>
      </c>
      <c r="L148" s="652"/>
      <c r="M148" s="653"/>
      <c r="N148" s="651" t="s">
        <v>4</v>
      </c>
      <c r="O148" s="652"/>
      <c r="P148" s="653"/>
      <c r="Q148" s="651" t="s">
        <v>5</v>
      </c>
      <c r="R148" s="654"/>
      <c r="S148" s="655"/>
      <c r="T148" s="651" t="s">
        <v>6</v>
      </c>
      <c r="U148" s="654"/>
      <c r="V148" s="655"/>
    </row>
    <row r="149" spans="1:22" ht="30" customHeight="1" thickBot="1" x14ac:dyDescent="0.45">
      <c r="A149" s="796" t="str">
        <f>A147</f>
        <v>2. / 4</v>
      </c>
      <c r="B149" s="797"/>
      <c r="C149" s="798">
        <f>C147</f>
        <v>45059</v>
      </c>
      <c r="D149" s="799"/>
      <c r="E149" s="799"/>
      <c r="F149" s="799"/>
      <c r="G149" s="799"/>
      <c r="H149" s="800"/>
      <c r="I149" s="661">
        <f>I147+1</f>
        <v>2</v>
      </c>
      <c r="J149" s="662"/>
      <c r="K149" s="656" t="str">
        <f>$Y$9&amp;" / 2"</f>
        <v>R / 2</v>
      </c>
      <c r="L149" s="657"/>
      <c r="M149" s="658"/>
      <c r="N149" s="656" t="str">
        <f>$X$9&amp;" / 2"</f>
        <v>K / 2</v>
      </c>
      <c r="O149" s="657"/>
      <c r="P149" s="658"/>
      <c r="Q149" s="656" t="str">
        <f>$Z$9&amp;" / 2"</f>
        <v>C / 2</v>
      </c>
      <c r="R149" s="657"/>
      <c r="S149" s="658"/>
      <c r="T149" s="656" t="str">
        <f>$W$9&amp;" / 2"</f>
        <v>J / 2</v>
      </c>
      <c r="U149" s="657"/>
      <c r="V149" s="658"/>
    </row>
    <row r="150" spans="1:22" ht="15" customHeight="1" x14ac:dyDescent="0.4">
      <c r="A150" s="804" t="s">
        <v>183</v>
      </c>
      <c r="B150" s="805"/>
      <c r="C150" s="801" t="s">
        <v>1</v>
      </c>
      <c r="D150" s="802"/>
      <c r="E150" s="802"/>
      <c r="F150" s="802"/>
      <c r="G150" s="802"/>
      <c r="H150" s="803"/>
      <c r="I150" s="663" t="s">
        <v>2</v>
      </c>
      <c r="J150" s="664"/>
      <c r="K150" s="651" t="s">
        <v>3</v>
      </c>
      <c r="L150" s="652"/>
      <c r="M150" s="653"/>
      <c r="N150" s="651" t="s">
        <v>4</v>
      </c>
      <c r="O150" s="652"/>
      <c r="P150" s="653"/>
      <c r="Q150" s="651" t="s">
        <v>5</v>
      </c>
      <c r="R150" s="654"/>
      <c r="S150" s="655"/>
      <c r="T150" s="651" t="s">
        <v>6</v>
      </c>
      <c r="U150" s="654"/>
      <c r="V150" s="655"/>
    </row>
    <row r="151" spans="1:22" ht="30" customHeight="1" thickBot="1" x14ac:dyDescent="0.45">
      <c r="A151" s="796" t="str">
        <f>A149</f>
        <v>2. / 4</v>
      </c>
      <c r="B151" s="797"/>
      <c r="C151" s="798">
        <f>C149</f>
        <v>45059</v>
      </c>
      <c r="D151" s="799"/>
      <c r="E151" s="799"/>
      <c r="F151" s="799"/>
      <c r="G151" s="799"/>
      <c r="H151" s="800"/>
      <c r="I151" s="661">
        <f>I149+1</f>
        <v>3</v>
      </c>
      <c r="J151" s="662"/>
      <c r="K151" s="656" t="str">
        <f>$Y$9&amp;" / 3"</f>
        <v>R / 3</v>
      </c>
      <c r="L151" s="657"/>
      <c r="M151" s="658"/>
      <c r="N151" s="656" t="str">
        <f>$X$9&amp;" / 3"</f>
        <v>K / 3</v>
      </c>
      <c r="O151" s="657"/>
      <c r="P151" s="658"/>
      <c r="Q151" s="656" t="str">
        <f>$Z$9&amp;" / 3"</f>
        <v>C / 3</v>
      </c>
      <c r="R151" s="657"/>
      <c r="S151" s="658"/>
      <c r="T151" s="656" t="str">
        <f>$W$9&amp;" / 3"</f>
        <v>J / 3</v>
      </c>
      <c r="U151" s="657"/>
      <c r="V151" s="658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2. / 4</v>
      </c>
      <c r="B153" s="797"/>
      <c r="C153" s="798">
        <f>C151</f>
        <v>45059</v>
      </c>
      <c r="D153" s="799"/>
      <c r="E153" s="799"/>
      <c r="F153" s="799"/>
      <c r="G153" s="799"/>
      <c r="H153" s="800"/>
      <c r="I153" s="661">
        <f>I151+1</f>
        <v>4</v>
      </c>
      <c r="J153" s="662"/>
      <c r="K153" s="656" t="str">
        <f>$Y$9&amp;" / 4"</f>
        <v>R / 4</v>
      </c>
      <c r="L153" s="657"/>
      <c r="M153" s="658"/>
      <c r="N153" s="656" t="str">
        <f>$X$9&amp;" / 4"</f>
        <v>K / 4</v>
      </c>
      <c r="O153" s="657"/>
      <c r="P153" s="658"/>
      <c r="Q153" s="656" t="str">
        <f>$Z$9&amp;" / 4"</f>
        <v>C / 4</v>
      </c>
      <c r="R153" s="657"/>
      <c r="S153" s="658"/>
      <c r="T153" s="656" t="str">
        <f>$W$9&amp;" / 4"</f>
        <v>J / 4</v>
      </c>
      <c r="U153" s="657"/>
      <c r="V153" s="658"/>
    </row>
    <row r="154" spans="1:22" ht="15" customHeight="1" x14ac:dyDescent="0.4">
      <c r="A154" s="786" t="s">
        <v>184</v>
      </c>
      <c r="B154" s="787"/>
      <c r="C154" s="793" t="s">
        <v>1</v>
      </c>
      <c r="D154" s="794"/>
      <c r="E154" s="794"/>
      <c r="F154" s="794"/>
      <c r="G154" s="794"/>
      <c r="H154" s="795"/>
      <c r="I154" s="604" t="s">
        <v>2</v>
      </c>
      <c r="J154" s="605"/>
      <c r="K154" s="606" t="s">
        <v>3</v>
      </c>
      <c r="L154" s="607"/>
      <c r="M154" s="608"/>
      <c r="N154" s="606" t="s">
        <v>4</v>
      </c>
      <c r="O154" s="607"/>
      <c r="P154" s="608"/>
      <c r="Q154" s="606" t="s">
        <v>5</v>
      </c>
      <c r="R154" s="611"/>
      <c r="S154" s="612"/>
      <c r="T154" s="606" t="s">
        <v>6</v>
      </c>
      <c r="U154" s="611"/>
      <c r="V154" s="612"/>
    </row>
    <row r="155" spans="1:22" ht="30" customHeight="1" thickBot="1" x14ac:dyDescent="0.45">
      <c r="A155" s="788" t="str">
        <f>A153</f>
        <v>2. / 4</v>
      </c>
      <c r="B155" s="789"/>
      <c r="C155" s="790">
        <f>C153</f>
        <v>45059</v>
      </c>
      <c r="D155" s="791"/>
      <c r="E155" s="791"/>
      <c r="F155" s="791"/>
      <c r="G155" s="791"/>
      <c r="H155" s="792"/>
      <c r="I155" s="609">
        <f>IF($AE$19=1,17,1)</f>
        <v>1</v>
      </c>
      <c r="J155" s="610"/>
      <c r="K155" s="599" t="str">
        <f>$Y$11&amp;" / 1"</f>
        <v xml:space="preserve"> / 1</v>
      </c>
      <c r="L155" s="600"/>
      <c r="M155" s="601"/>
      <c r="N155" s="599" t="str">
        <f>$X$11&amp;" / 1"</f>
        <v xml:space="preserve"> / 1</v>
      </c>
      <c r="O155" s="600"/>
      <c r="P155" s="601"/>
      <c r="Q155" s="599" t="str">
        <f>$Z$11&amp;" / 1"</f>
        <v xml:space="preserve"> / 1</v>
      </c>
      <c r="R155" s="600"/>
      <c r="S155" s="601"/>
      <c r="T155" s="599" t="str">
        <f>$W$11&amp;" / 1"</f>
        <v xml:space="preserve"> / 1</v>
      </c>
      <c r="U155" s="600"/>
      <c r="V155" s="601"/>
    </row>
    <row r="156" spans="1:22" ht="15" customHeight="1" x14ac:dyDescent="0.4">
      <c r="A156" s="786" t="s">
        <v>184</v>
      </c>
      <c r="B156" s="787"/>
      <c r="C156" s="793" t="s">
        <v>1</v>
      </c>
      <c r="D156" s="794"/>
      <c r="E156" s="794"/>
      <c r="F156" s="794"/>
      <c r="G156" s="794"/>
      <c r="H156" s="795"/>
      <c r="I156" s="604" t="s">
        <v>2</v>
      </c>
      <c r="J156" s="605"/>
      <c r="K156" s="606" t="s">
        <v>3</v>
      </c>
      <c r="L156" s="607"/>
      <c r="M156" s="608"/>
      <c r="N156" s="606" t="s">
        <v>4</v>
      </c>
      <c r="O156" s="607"/>
      <c r="P156" s="608"/>
      <c r="Q156" s="606" t="s">
        <v>5</v>
      </c>
      <c r="R156" s="611"/>
      <c r="S156" s="612"/>
      <c r="T156" s="606" t="s">
        <v>6</v>
      </c>
      <c r="U156" s="611"/>
      <c r="V156" s="612"/>
    </row>
    <row r="157" spans="1:22" ht="30" customHeight="1" thickBot="1" x14ac:dyDescent="0.45">
      <c r="A157" s="788" t="str">
        <f>A155</f>
        <v>2. / 4</v>
      </c>
      <c r="B157" s="789"/>
      <c r="C157" s="790">
        <f>C155</f>
        <v>45059</v>
      </c>
      <c r="D157" s="791"/>
      <c r="E157" s="791"/>
      <c r="F157" s="791"/>
      <c r="G157" s="791"/>
      <c r="H157" s="792"/>
      <c r="I157" s="609">
        <f>I155+1</f>
        <v>2</v>
      </c>
      <c r="J157" s="610"/>
      <c r="K157" s="599" t="str">
        <f>$Y$11&amp;" / 2"</f>
        <v xml:space="preserve"> / 2</v>
      </c>
      <c r="L157" s="600"/>
      <c r="M157" s="601"/>
      <c r="N157" s="599" t="str">
        <f>$X$11&amp;" / 2"</f>
        <v xml:space="preserve"> / 2</v>
      </c>
      <c r="O157" s="600"/>
      <c r="P157" s="601"/>
      <c r="Q157" s="599" t="str">
        <f>$Z$11&amp;" / 2"</f>
        <v xml:space="preserve"> / 2</v>
      </c>
      <c r="R157" s="600"/>
      <c r="S157" s="601"/>
      <c r="T157" s="599" t="str">
        <f>$W$11&amp;" / 2"</f>
        <v xml:space="preserve"> / 2</v>
      </c>
      <c r="U157" s="600"/>
      <c r="V157" s="601"/>
    </row>
    <row r="158" spans="1:22" ht="15" customHeight="1" x14ac:dyDescent="0.4">
      <c r="A158" s="786" t="s">
        <v>184</v>
      </c>
      <c r="B158" s="787"/>
      <c r="C158" s="793" t="s">
        <v>1</v>
      </c>
      <c r="D158" s="794"/>
      <c r="E158" s="794"/>
      <c r="F158" s="794"/>
      <c r="G158" s="794"/>
      <c r="H158" s="795"/>
      <c r="I158" s="604" t="s">
        <v>2</v>
      </c>
      <c r="J158" s="605"/>
      <c r="K158" s="606" t="s">
        <v>3</v>
      </c>
      <c r="L158" s="607"/>
      <c r="M158" s="608"/>
      <c r="N158" s="606" t="s">
        <v>4</v>
      </c>
      <c r="O158" s="607"/>
      <c r="P158" s="608"/>
      <c r="Q158" s="606" t="s">
        <v>5</v>
      </c>
      <c r="R158" s="611"/>
      <c r="S158" s="612"/>
      <c r="T158" s="606" t="s">
        <v>6</v>
      </c>
      <c r="U158" s="611"/>
      <c r="V158" s="612"/>
    </row>
    <row r="159" spans="1:22" ht="30" customHeight="1" thickBot="1" x14ac:dyDescent="0.45">
      <c r="A159" s="788" t="str">
        <f>A157</f>
        <v>2. / 4</v>
      </c>
      <c r="B159" s="789"/>
      <c r="C159" s="790">
        <f>C157</f>
        <v>45059</v>
      </c>
      <c r="D159" s="791"/>
      <c r="E159" s="791"/>
      <c r="F159" s="791"/>
      <c r="G159" s="791"/>
      <c r="H159" s="792"/>
      <c r="I159" s="609">
        <f>I157+1</f>
        <v>3</v>
      </c>
      <c r="J159" s="610"/>
      <c r="K159" s="599" t="str">
        <f>$Y$11&amp;" / 3"</f>
        <v xml:space="preserve"> / 3</v>
      </c>
      <c r="L159" s="600"/>
      <c r="M159" s="601"/>
      <c r="N159" s="599" t="str">
        <f>$X$11&amp;" / 3"</f>
        <v xml:space="preserve"> / 3</v>
      </c>
      <c r="O159" s="600"/>
      <c r="P159" s="601"/>
      <c r="Q159" s="599" t="str">
        <f>$Z$11&amp;" / 3"</f>
        <v xml:space="preserve"> / 3</v>
      </c>
      <c r="R159" s="600"/>
      <c r="S159" s="601"/>
      <c r="T159" s="599" t="str">
        <f>$W$11&amp;" / 3"</f>
        <v xml:space="preserve"> / 3</v>
      </c>
      <c r="U159" s="600"/>
      <c r="V159" s="601"/>
    </row>
    <row r="160" spans="1:22" ht="15" customHeight="1" x14ac:dyDescent="0.4">
      <c r="A160" s="786" t="s">
        <v>184</v>
      </c>
      <c r="B160" s="787"/>
      <c r="C160" s="793" t="s">
        <v>1</v>
      </c>
      <c r="D160" s="794"/>
      <c r="E160" s="794"/>
      <c r="F160" s="794"/>
      <c r="G160" s="794"/>
      <c r="H160" s="795"/>
      <c r="I160" s="604" t="s">
        <v>2</v>
      </c>
      <c r="J160" s="605"/>
      <c r="K160" s="606" t="s">
        <v>3</v>
      </c>
      <c r="L160" s="607"/>
      <c r="M160" s="608"/>
      <c r="N160" s="606" t="s">
        <v>4</v>
      </c>
      <c r="O160" s="607"/>
      <c r="P160" s="608"/>
      <c r="Q160" s="606" t="s">
        <v>5</v>
      </c>
      <c r="R160" s="611"/>
      <c r="S160" s="612"/>
      <c r="T160" s="606" t="s">
        <v>6</v>
      </c>
      <c r="U160" s="611"/>
      <c r="V160" s="612"/>
    </row>
    <row r="161" spans="1:22" ht="30" customHeight="1" thickBot="1" x14ac:dyDescent="0.45">
      <c r="A161" s="788" t="str">
        <f>A159</f>
        <v>2. / 4</v>
      </c>
      <c r="B161" s="789"/>
      <c r="C161" s="790">
        <f>C159</f>
        <v>45059</v>
      </c>
      <c r="D161" s="791"/>
      <c r="E161" s="791"/>
      <c r="F161" s="791"/>
      <c r="G161" s="791"/>
      <c r="H161" s="792"/>
      <c r="I161" s="609">
        <f>I159+1</f>
        <v>4</v>
      </c>
      <c r="J161" s="610"/>
      <c r="K161" s="599" t="str">
        <f>$Y$11&amp;" / 4"</f>
        <v xml:space="preserve"> / 4</v>
      </c>
      <c r="L161" s="600"/>
      <c r="M161" s="601"/>
      <c r="N161" s="599" t="str">
        <f>$X$11&amp;" / 4"</f>
        <v xml:space="preserve"> / 4</v>
      </c>
      <c r="O161" s="600"/>
      <c r="P161" s="601"/>
      <c r="Q161" s="599" t="str">
        <f>$Z$11&amp;" / 4"</f>
        <v xml:space="preserve"> / 4</v>
      </c>
      <c r="R161" s="600"/>
      <c r="S161" s="601"/>
      <c r="T161" s="599" t="str">
        <f>$W$11&amp;" / 4"</f>
        <v xml:space="preserve"> / 4</v>
      </c>
      <c r="U161" s="600"/>
      <c r="V161" s="601"/>
    </row>
  </sheetData>
  <sheetProtection sheet="1" objects="1" scenarios="1"/>
  <mergeCells count="1138">
    <mergeCell ref="A1:V1"/>
    <mergeCell ref="Q160:S160"/>
    <mergeCell ref="T160:V160"/>
    <mergeCell ref="A160:B160"/>
    <mergeCell ref="Q158:S158"/>
    <mergeCell ref="T158:V158"/>
    <mergeCell ref="AI1:AL1"/>
    <mergeCell ref="AI2:AL2"/>
    <mergeCell ref="AI13:AL17"/>
    <mergeCell ref="W21:Z25"/>
    <mergeCell ref="AE1:AH1"/>
    <mergeCell ref="AA1:AD1"/>
    <mergeCell ref="AE19:AH19"/>
    <mergeCell ref="AE21:AH25"/>
    <mergeCell ref="AA19:AD19"/>
    <mergeCell ref="AA21:AD25"/>
    <mergeCell ref="AE13:AH17"/>
    <mergeCell ref="AA13:AD17"/>
    <mergeCell ref="AE2:AH2"/>
    <mergeCell ref="AA2:AD2"/>
    <mergeCell ref="A159:B159"/>
    <mergeCell ref="C159:H159"/>
    <mergeCell ref="I159:J159"/>
    <mergeCell ref="N159:P159"/>
    <mergeCell ref="Q159:S159"/>
    <mergeCell ref="T159:V159"/>
    <mergeCell ref="K159:M159"/>
    <mergeCell ref="T156:V156"/>
    <mergeCell ref="T157:V157"/>
    <mergeCell ref="C156:H156"/>
    <mergeCell ref="I156:J156"/>
    <mergeCell ref="K156:M156"/>
    <mergeCell ref="N161:P161"/>
    <mergeCell ref="Q161:S161"/>
    <mergeCell ref="T161:V161"/>
    <mergeCell ref="C160:H160"/>
    <mergeCell ref="I160:J160"/>
    <mergeCell ref="K160:M160"/>
    <mergeCell ref="N160:P160"/>
    <mergeCell ref="A161:B161"/>
    <mergeCell ref="C161:H161"/>
    <mergeCell ref="I161:J161"/>
    <mergeCell ref="K161:M161"/>
    <mergeCell ref="N155:P155"/>
    <mergeCell ref="Q155:S155"/>
    <mergeCell ref="T155:V155"/>
    <mergeCell ref="T152:V152"/>
    <mergeCell ref="A153:B153"/>
    <mergeCell ref="C153:H153"/>
    <mergeCell ref="I153:J153"/>
    <mergeCell ref="K153:M153"/>
    <mergeCell ref="N153:P153"/>
    <mergeCell ref="Q153:S153"/>
    <mergeCell ref="N156:P156"/>
    <mergeCell ref="A158:B158"/>
    <mergeCell ref="Q156:S156"/>
    <mergeCell ref="A156:B156"/>
    <mergeCell ref="Q154:S154"/>
    <mergeCell ref="T154:V154"/>
    <mergeCell ref="A155:B155"/>
    <mergeCell ref="C155:H155"/>
    <mergeCell ref="I155:J155"/>
    <mergeCell ref="K155:M155"/>
    <mergeCell ref="A157:B157"/>
    <mergeCell ref="C157:H157"/>
    <mergeCell ref="I157:J157"/>
    <mergeCell ref="K157:M157"/>
    <mergeCell ref="N157:P157"/>
    <mergeCell ref="Q157:S157"/>
    <mergeCell ref="C158:H158"/>
    <mergeCell ref="I158:J158"/>
    <mergeCell ref="K158:M158"/>
    <mergeCell ref="N158:P158"/>
    <mergeCell ref="T151:V151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N154:P154"/>
    <mergeCell ref="A152:B152"/>
    <mergeCell ref="Q150:S150"/>
    <mergeCell ref="T150:V150"/>
    <mergeCell ref="A151:B151"/>
    <mergeCell ref="C151:H151"/>
    <mergeCell ref="I151:J151"/>
    <mergeCell ref="K151:M151"/>
    <mergeCell ref="N151:P151"/>
    <mergeCell ref="Q151:S151"/>
    <mergeCell ref="T153:V153"/>
    <mergeCell ref="C152:H152"/>
    <mergeCell ref="I152:J152"/>
    <mergeCell ref="K152:M152"/>
    <mergeCell ref="N152:P152"/>
    <mergeCell ref="A154:B154"/>
    <mergeCell ref="Q152:S152"/>
    <mergeCell ref="C154:H154"/>
    <mergeCell ref="I154:J154"/>
    <mergeCell ref="K154:M154"/>
    <mergeCell ref="A147:B147"/>
    <mergeCell ref="C147:H147"/>
    <mergeCell ref="I147:J147"/>
    <mergeCell ref="K147:M147"/>
    <mergeCell ref="N147:P147"/>
    <mergeCell ref="Q147:S147"/>
    <mergeCell ref="T147:V147"/>
    <mergeCell ref="I148:J148"/>
    <mergeCell ref="K148:M148"/>
    <mergeCell ref="N148:P148"/>
    <mergeCell ref="A150:B150"/>
    <mergeCell ref="Q148:S148"/>
    <mergeCell ref="C150:H150"/>
    <mergeCell ref="I150:J150"/>
    <mergeCell ref="K150:M150"/>
    <mergeCell ref="N150:P150"/>
    <mergeCell ref="A148:B148"/>
    <mergeCell ref="A143:B143"/>
    <mergeCell ref="C143:H143"/>
    <mergeCell ref="I143:J143"/>
    <mergeCell ref="K143:M143"/>
    <mergeCell ref="N143:P143"/>
    <mergeCell ref="Q143:S143"/>
    <mergeCell ref="T143:V143"/>
    <mergeCell ref="K144:M144"/>
    <mergeCell ref="N144:P144"/>
    <mergeCell ref="A146:B146"/>
    <mergeCell ref="Q144:S144"/>
    <mergeCell ref="C146:H146"/>
    <mergeCell ref="I146:J146"/>
    <mergeCell ref="K146:M146"/>
    <mergeCell ref="N146:P146"/>
    <mergeCell ref="A144:B144"/>
    <mergeCell ref="Q146:S146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T146:V146"/>
    <mergeCell ref="A139:B139"/>
    <mergeCell ref="C139:H139"/>
    <mergeCell ref="I139:J139"/>
    <mergeCell ref="K139:M139"/>
    <mergeCell ref="N139:P139"/>
    <mergeCell ref="Q139:S139"/>
    <mergeCell ref="T139:V139"/>
    <mergeCell ref="K140:M140"/>
    <mergeCell ref="N140:P140"/>
    <mergeCell ref="A142:B142"/>
    <mergeCell ref="Q140:S140"/>
    <mergeCell ref="C142:H142"/>
    <mergeCell ref="I142:J142"/>
    <mergeCell ref="K142:M142"/>
    <mergeCell ref="N142:P142"/>
    <mergeCell ref="A140:B140"/>
    <mergeCell ref="Q142:S142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T142:V142"/>
    <mergeCell ref="A135:B135"/>
    <mergeCell ref="C135:H135"/>
    <mergeCell ref="I135:J135"/>
    <mergeCell ref="K135:M135"/>
    <mergeCell ref="N135:P135"/>
    <mergeCell ref="Q135:S135"/>
    <mergeCell ref="T135:V135"/>
    <mergeCell ref="K136:M136"/>
    <mergeCell ref="N136:P136"/>
    <mergeCell ref="A138:B138"/>
    <mergeCell ref="Q136:S136"/>
    <mergeCell ref="C138:H138"/>
    <mergeCell ref="I138:J138"/>
    <mergeCell ref="K138:M138"/>
    <mergeCell ref="N138:P138"/>
    <mergeCell ref="A136:B136"/>
    <mergeCell ref="Q138:S138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T138:V138"/>
    <mergeCell ref="A131:B131"/>
    <mergeCell ref="C131:H131"/>
    <mergeCell ref="I131:J131"/>
    <mergeCell ref="K131:M131"/>
    <mergeCell ref="N131:P131"/>
    <mergeCell ref="Q131:S131"/>
    <mergeCell ref="T131:V131"/>
    <mergeCell ref="K132:M132"/>
    <mergeCell ref="N132:P132"/>
    <mergeCell ref="A134:B134"/>
    <mergeCell ref="Q132:S132"/>
    <mergeCell ref="C134:H134"/>
    <mergeCell ref="I134:J134"/>
    <mergeCell ref="K134:M134"/>
    <mergeCell ref="N134:P134"/>
    <mergeCell ref="A132:B132"/>
    <mergeCell ref="Q134:S134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T134:V134"/>
    <mergeCell ref="A127:B127"/>
    <mergeCell ref="C127:H127"/>
    <mergeCell ref="I127:J127"/>
    <mergeCell ref="K127:M127"/>
    <mergeCell ref="N127:P127"/>
    <mergeCell ref="Q127:S127"/>
    <mergeCell ref="T127:V127"/>
    <mergeCell ref="K128:M128"/>
    <mergeCell ref="N128:P128"/>
    <mergeCell ref="A130:B130"/>
    <mergeCell ref="Q128:S128"/>
    <mergeCell ref="C130:H130"/>
    <mergeCell ref="I130:J130"/>
    <mergeCell ref="K130:M130"/>
    <mergeCell ref="N130:P130"/>
    <mergeCell ref="A128:B128"/>
    <mergeCell ref="Q130:S130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T130:V130"/>
    <mergeCell ref="A123:B123"/>
    <mergeCell ref="C123:H123"/>
    <mergeCell ref="I123:J123"/>
    <mergeCell ref="K123:M123"/>
    <mergeCell ref="N123:P123"/>
    <mergeCell ref="Q123:S123"/>
    <mergeCell ref="T123:V123"/>
    <mergeCell ref="K124:M124"/>
    <mergeCell ref="N124:P124"/>
    <mergeCell ref="A126:B126"/>
    <mergeCell ref="Q124:S124"/>
    <mergeCell ref="C126:H126"/>
    <mergeCell ref="I126:J126"/>
    <mergeCell ref="K126:M126"/>
    <mergeCell ref="N126:P126"/>
    <mergeCell ref="A124:B124"/>
    <mergeCell ref="Q126:S126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T126:V126"/>
    <mergeCell ref="A111:B111"/>
    <mergeCell ref="C111:H111"/>
    <mergeCell ref="I111:J111"/>
    <mergeCell ref="K111:M111"/>
    <mergeCell ref="N111:P111"/>
    <mergeCell ref="Q111:S111"/>
    <mergeCell ref="T111:V111"/>
    <mergeCell ref="K112:M112"/>
    <mergeCell ref="N112:P112"/>
    <mergeCell ref="A122:B122"/>
    <mergeCell ref="Q112:S112"/>
    <mergeCell ref="C122:H122"/>
    <mergeCell ref="I122:J122"/>
    <mergeCell ref="K122:M122"/>
    <mergeCell ref="N122:P122"/>
    <mergeCell ref="A112:B112"/>
    <mergeCell ref="C114:H114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Q122:S122"/>
    <mergeCell ref="T122:V122"/>
    <mergeCell ref="Q118:S118"/>
    <mergeCell ref="T118:V118"/>
    <mergeCell ref="K117:M117"/>
    <mergeCell ref="A107:B107"/>
    <mergeCell ref="C107:H107"/>
    <mergeCell ref="I107:J107"/>
    <mergeCell ref="K107:M107"/>
    <mergeCell ref="N107:P107"/>
    <mergeCell ref="Q107:S107"/>
    <mergeCell ref="T107:V107"/>
    <mergeCell ref="K108:M108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Q110:S110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T110:V110"/>
    <mergeCell ref="A103:B103"/>
    <mergeCell ref="C103:H103"/>
    <mergeCell ref="I103:J103"/>
    <mergeCell ref="K103:M103"/>
    <mergeCell ref="N103:P103"/>
    <mergeCell ref="Q103:S103"/>
    <mergeCell ref="T103:V103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T106:V106"/>
    <mergeCell ref="A99:B99"/>
    <mergeCell ref="C99:H99"/>
    <mergeCell ref="I99:J99"/>
    <mergeCell ref="K99:M99"/>
    <mergeCell ref="N99:P99"/>
    <mergeCell ref="Q99:S99"/>
    <mergeCell ref="T99:V99"/>
    <mergeCell ref="K100:M100"/>
    <mergeCell ref="N100:P100"/>
    <mergeCell ref="A102:B102"/>
    <mergeCell ref="Q100:S100"/>
    <mergeCell ref="C102:H102"/>
    <mergeCell ref="I102:J102"/>
    <mergeCell ref="K102:M102"/>
    <mergeCell ref="N102:P102"/>
    <mergeCell ref="A100:B100"/>
    <mergeCell ref="Q102:S102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T102:V102"/>
    <mergeCell ref="A95:B95"/>
    <mergeCell ref="C95:H95"/>
    <mergeCell ref="I95:J95"/>
    <mergeCell ref="K95:M95"/>
    <mergeCell ref="N95:P95"/>
    <mergeCell ref="Q95:S95"/>
    <mergeCell ref="T95:V95"/>
    <mergeCell ref="K96:M96"/>
    <mergeCell ref="N96:P96"/>
    <mergeCell ref="A98:B98"/>
    <mergeCell ref="Q96:S96"/>
    <mergeCell ref="C98:H98"/>
    <mergeCell ref="I98:J98"/>
    <mergeCell ref="K98:M98"/>
    <mergeCell ref="N98:P98"/>
    <mergeCell ref="A96:B96"/>
    <mergeCell ref="Q98:S98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8:V98"/>
    <mergeCell ref="A91:B91"/>
    <mergeCell ref="C91:H91"/>
    <mergeCell ref="I91:J91"/>
    <mergeCell ref="K91:M91"/>
    <mergeCell ref="N91:P91"/>
    <mergeCell ref="Q91:S91"/>
    <mergeCell ref="T91:V91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Q94:S94"/>
    <mergeCell ref="T94:V94"/>
    <mergeCell ref="K88:M88"/>
    <mergeCell ref="N88:P88"/>
    <mergeCell ref="A90:B90"/>
    <mergeCell ref="A89:B89"/>
    <mergeCell ref="C89:H89"/>
    <mergeCell ref="I89:J89"/>
    <mergeCell ref="K89:M89"/>
    <mergeCell ref="N89:P89"/>
    <mergeCell ref="C88:H88"/>
    <mergeCell ref="A88:B88"/>
    <mergeCell ref="Q89:S89"/>
    <mergeCell ref="T89:V89"/>
    <mergeCell ref="C90:H90"/>
    <mergeCell ref="I90:J90"/>
    <mergeCell ref="K90:M90"/>
    <mergeCell ref="N90:P90"/>
    <mergeCell ref="Q90:S90"/>
    <mergeCell ref="T90:V90"/>
    <mergeCell ref="A26:B26"/>
    <mergeCell ref="A27:B27"/>
    <mergeCell ref="C27:H27"/>
    <mergeCell ref="A28:B28"/>
    <mergeCell ref="C28:H28"/>
    <mergeCell ref="A30:B30"/>
    <mergeCell ref="C30:H30"/>
    <mergeCell ref="C64:H64"/>
    <mergeCell ref="C66:H66"/>
    <mergeCell ref="C68:H68"/>
    <mergeCell ref="C70:H70"/>
    <mergeCell ref="C57:H57"/>
    <mergeCell ref="I88:J88"/>
    <mergeCell ref="I57:J57"/>
    <mergeCell ref="I59:J59"/>
    <mergeCell ref="C60:H60"/>
    <mergeCell ref="I60:J60"/>
    <mergeCell ref="A57:B57"/>
    <mergeCell ref="A56:B56"/>
    <mergeCell ref="C33:H33"/>
    <mergeCell ref="A32:B32"/>
    <mergeCell ref="A58:B58"/>
    <mergeCell ref="C58:H58"/>
    <mergeCell ref="I58:J58"/>
    <mergeCell ref="A59:B59"/>
    <mergeCell ref="C59:H59"/>
    <mergeCell ref="A71:B71"/>
    <mergeCell ref="C71:H71"/>
    <mergeCell ref="I71:J71"/>
    <mergeCell ref="A36:B36"/>
    <mergeCell ref="A37:B37"/>
    <mergeCell ref="C37:H37"/>
    <mergeCell ref="K32:M32"/>
    <mergeCell ref="Q32:S32"/>
    <mergeCell ref="I30:J30"/>
    <mergeCell ref="K28:M28"/>
    <mergeCell ref="C29:H29"/>
    <mergeCell ref="N28:P28"/>
    <mergeCell ref="N27:P27"/>
    <mergeCell ref="I27:J27"/>
    <mergeCell ref="K27:M27"/>
    <mergeCell ref="N29:P29"/>
    <mergeCell ref="Q27:S27"/>
    <mergeCell ref="Q26:S26"/>
    <mergeCell ref="T26:V26"/>
    <mergeCell ref="N26:P26"/>
    <mergeCell ref="T27:V27"/>
    <mergeCell ref="C26:H26"/>
    <mergeCell ref="I26:J26"/>
    <mergeCell ref="K26:M26"/>
    <mergeCell ref="T28:V28"/>
    <mergeCell ref="N30:P30"/>
    <mergeCell ref="Q28:S28"/>
    <mergeCell ref="Q29:S29"/>
    <mergeCell ref="I29:J29"/>
    <mergeCell ref="K29:M29"/>
    <mergeCell ref="I28:J28"/>
    <mergeCell ref="Q30:S30"/>
    <mergeCell ref="T30:V30"/>
    <mergeCell ref="C32:H32"/>
    <mergeCell ref="I32:J32"/>
    <mergeCell ref="Q48:S48"/>
    <mergeCell ref="T47:V47"/>
    <mergeCell ref="N47:P47"/>
    <mergeCell ref="Q47:S47"/>
    <mergeCell ref="A47:B47"/>
    <mergeCell ref="C47:H47"/>
    <mergeCell ref="A46:B46"/>
    <mergeCell ref="C46:H46"/>
    <mergeCell ref="I46:J46"/>
    <mergeCell ref="K46:M46"/>
    <mergeCell ref="N46:P46"/>
    <mergeCell ref="Q42:S42"/>
    <mergeCell ref="C42:H42"/>
    <mergeCell ref="A43:B43"/>
    <mergeCell ref="C43:H43"/>
    <mergeCell ref="T42:V42"/>
    <mergeCell ref="A44:B44"/>
    <mergeCell ref="C44:H44"/>
    <mergeCell ref="I44:J44"/>
    <mergeCell ref="K44:M44"/>
    <mergeCell ref="Q44:S44"/>
    <mergeCell ref="T43:V43"/>
    <mergeCell ref="N43:P43"/>
    <mergeCell ref="Q43:S43"/>
    <mergeCell ref="A42:B42"/>
    <mergeCell ref="N42:P42"/>
    <mergeCell ref="I43:J43"/>
    <mergeCell ref="K43:M43"/>
    <mergeCell ref="I42:J42"/>
    <mergeCell ref="K42:M42"/>
    <mergeCell ref="I55:J55"/>
    <mergeCell ref="K55:M55"/>
    <mergeCell ref="I51:J51"/>
    <mergeCell ref="I52:J52"/>
    <mergeCell ref="K52:M52"/>
    <mergeCell ref="K54:M54"/>
    <mergeCell ref="K57:M57"/>
    <mergeCell ref="C56:H56"/>
    <mergeCell ref="I56:J56"/>
    <mergeCell ref="A54:B54"/>
    <mergeCell ref="C54:H54"/>
    <mergeCell ref="I54:J54"/>
    <mergeCell ref="A55:B55"/>
    <mergeCell ref="C55:H55"/>
    <mergeCell ref="A53:B53"/>
    <mergeCell ref="C53:H53"/>
    <mergeCell ref="K48:M48"/>
    <mergeCell ref="N50:P50"/>
    <mergeCell ref="A50:B50"/>
    <mergeCell ref="C50:H50"/>
    <mergeCell ref="I50:J50"/>
    <mergeCell ref="K50:M50"/>
    <mergeCell ref="A52:B52"/>
    <mergeCell ref="T44:V44"/>
    <mergeCell ref="N44:P44"/>
    <mergeCell ref="A45:B45"/>
    <mergeCell ref="C45:H45"/>
    <mergeCell ref="N45:P45"/>
    <mergeCell ref="I45:J45"/>
    <mergeCell ref="K45:M45"/>
    <mergeCell ref="Q33:S33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3:P33"/>
    <mergeCell ref="I33:J33"/>
    <mergeCell ref="K33:M33"/>
    <mergeCell ref="N34:P34"/>
    <mergeCell ref="N36:P36"/>
    <mergeCell ref="A33:B33"/>
    <mergeCell ref="Q52:S52"/>
    <mergeCell ref="N53:P53"/>
    <mergeCell ref="I47:J47"/>
    <mergeCell ref="K47:M47"/>
    <mergeCell ref="K51:M51"/>
    <mergeCell ref="K53:M53"/>
    <mergeCell ref="Q50:S50"/>
    <mergeCell ref="I53:J53"/>
    <mergeCell ref="A49:B49"/>
    <mergeCell ref="C49:H49"/>
    <mergeCell ref="N49:P49"/>
    <mergeCell ref="I49:J49"/>
    <mergeCell ref="K49:M49"/>
    <mergeCell ref="N52:P52"/>
    <mergeCell ref="A51:B51"/>
    <mergeCell ref="T45:V45"/>
    <mergeCell ref="Q45:S45"/>
    <mergeCell ref="C52:H52"/>
    <mergeCell ref="C51:H51"/>
    <mergeCell ref="T50:V50"/>
    <mergeCell ref="T51:V51"/>
    <mergeCell ref="N51:P51"/>
    <mergeCell ref="Q51:S51"/>
    <mergeCell ref="Q46:S46"/>
    <mergeCell ref="T46:V46"/>
    <mergeCell ref="T49:V49"/>
    <mergeCell ref="Q49:S49"/>
    <mergeCell ref="T48:V48"/>
    <mergeCell ref="N48:P48"/>
    <mergeCell ref="A48:B48"/>
    <mergeCell ref="C48:H48"/>
    <mergeCell ref="I48:J48"/>
    <mergeCell ref="A60:B60"/>
    <mergeCell ref="A61:B61"/>
    <mergeCell ref="C61:H61"/>
    <mergeCell ref="I61:J61"/>
    <mergeCell ref="T55:V55"/>
    <mergeCell ref="N55:P55"/>
    <mergeCell ref="Q55:S55"/>
    <mergeCell ref="T53:V53"/>
    <mergeCell ref="Q53:S53"/>
    <mergeCell ref="N54:P54"/>
    <mergeCell ref="Q54:S54"/>
    <mergeCell ref="T54:V54"/>
    <mergeCell ref="T63:V63"/>
    <mergeCell ref="I62:J62"/>
    <mergeCell ref="K62:M62"/>
    <mergeCell ref="I65:J65"/>
    <mergeCell ref="K65:M65"/>
    <mergeCell ref="N65:P65"/>
    <mergeCell ref="Q65:S65"/>
    <mergeCell ref="T65:V65"/>
    <mergeCell ref="I64:J64"/>
    <mergeCell ref="K64:M64"/>
    <mergeCell ref="A63:B63"/>
    <mergeCell ref="C63:H63"/>
    <mergeCell ref="I63:J63"/>
    <mergeCell ref="K63:M63"/>
    <mergeCell ref="N63:P63"/>
    <mergeCell ref="Q63:S63"/>
    <mergeCell ref="T60:V60"/>
    <mergeCell ref="N62:P62"/>
    <mergeCell ref="A62:B62"/>
    <mergeCell ref="K56:M56"/>
    <mergeCell ref="K61:M61"/>
    <mergeCell ref="N61:P61"/>
    <mergeCell ref="Q61:S61"/>
    <mergeCell ref="Q62:S62"/>
    <mergeCell ref="C62:H62"/>
    <mergeCell ref="T62:V62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Q64:S64"/>
    <mergeCell ref="N64:P64"/>
    <mergeCell ref="A64:B64"/>
    <mergeCell ref="Q66:S66"/>
    <mergeCell ref="A65:B65"/>
    <mergeCell ref="C65:H65"/>
    <mergeCell ref="T61:V61"/>
    <mergeCell ref="K71:M71"/>
    <mergeCell ref="N71:P71"/>
    <mergeCell ref="A72:B72"/>
    <mergeCell ref="Q71:S71"/>
    <mergeCell ref="T71:V71"/>
    <mergeCell ref="I70:J70"/>
    <mergeCell ref="K70:M70"/>
    <mergeCell ref="N70:P70"/>
    <mergeCell ref="A70:B70"/>
    <mergeCell ref="Q68:S68"/>
    <mergeCell ref="N68:P68"/>
    <mergeCell ref="A68:B68"/>
    <mergeCell ref="Q70:S70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Q83:S83"/>
    <mergeCell ref="T83:V83"/>
    <mergeCell ref="C82:H82"/>
    <mergeCell ref="I82:J82"/>
    <mergeCell ref="Q72:S72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4:P74"/>
    <mergeCell ref="Q74:S74"/>
    <mergeCell ref="I74:J74"/>
    <mergeCell ref="K74:M74"/>
    <mergeCell ref="A17:B17"/>
    <mergeCell ref="C17:H17"/>
    <mergeCell ref="I17:J17"/>
    <mergeCell ref="K17:M17"/>
    <mergeCell ref="N17:P17"/>
    <mergeCell ref="Q17:S17"/>
    <mergeCell ref="T17:V17"/>
    <mergeCell ref="C16:H16"/>
    <mergeCell ref="A87:B87"/>
    <mergeCell ref="C87:H87"/>
    <mergeCell ref="I87:J87"/>
    <mergeCell ref="K87:M87"/>
    <mergeCell ref="N87:P87"/>
    <mergeCell ref="Q87:S87"/>
    <mergeCell ref="T87:V87"/>
    <mergeCell ref="C86:H86"/>
    <mergeCell ref="A85:B85"/>
    <mergeCell ref="C85:H85"/>
    <mergeCell ref="I85:J85"/>
    <mergeCell ref="K85:M85"/>
    <mergeCell ref="N85:P85"/>
    <mergeCell ref="Q85:S85"/>
    <mergeCell ref="C84:H84"/>
    <mergeCell ref="I84:J84"/>
    <mergeCell ref="K84:M84"/>
    <mergeCell ref="N84:P84"/>
    <mergeCell ref="A82:B82"/>
    <mergeCell ref="Q82:S82"/>
    <mergeCell ref="K82:M82"/>
    <mergeCell ref="N82:P82"/>
    <mergeCell ref="T82:V82"/>
    <mergeCell ref="A83:B83"/>
    <mergeCell ref="T12:V12"/>
    <mergeCell ref="A14:B14"/>
    <mergeCell ref="Q14:S14"/>
    <mergeCell ref="T14:V14"/>
    <mergeCell ref="A15:B15"/>
    <mergeCell ref="C15:H15"/>
    <mergeCell ref="I15:J15"/>
    <mergeCell ref="K15:M15"/>
    <mergeCell ref="N15:P15"/>
    <mergeCell ref="Q15:S15"/>
    <mergeCell ref="T15:V15"/>
    <mergeCell ref="I16:J16"/>
    <mergeCell ref="K16:M16"/>
    <mergeCell ref="N16:P16"/>
    <mergeCell ref="A16:B16"/>
    <mergeCell ref="Q16:S16"/>
    <mergeCell ref="T16:V16"/>
    <mergeCell ref="N117:P117"/>
    <mergeCell ref="K118:M118"/>
    <mergeCell ref="N118:P118"/>
    <mergeCell ref="T117:V117"/>
    <mergeCell ref="Q9:S9"/>
    <mergeCell ref="T9:V9"/>
    <mergeCell ref="C8:H8"/>
    <mergeCell ref="I8:J8"/>
    <mergeCell ref="K8:M8"/>
    <mergeCell ref="N8:P8"/>
    <mergeCell ref="C9:H9"/>
    <mergeCell ref="T18:V18"/>
    <mergeCell ref="Q19:S19"/>
    <mergeCell ref="T19:V19"/>
    <mergeCell ref="C19:H19"/>
    <mergeCell ref="N18:P18"/>
    <mergeCell ref="I12:J12"/>
    <mergeCell ref="N12:P12"/>
    <mergeCell ref="I18:J18"/>
    <mergeCell ref="T13:V13"/>
    <mergeCell ref="C12:H12"/>
    <mergeCell ref="T10:V10"/>
    <mergeCell ref="C11:H11"/>
    <mergeCell ref="I11:J11"/>
    <mergeCell ref="K11:M11"/>
    <mergeCell ref="N11:P11"/>
    <mergeCell ref="Q11:S11"/>
    <mergeCell ref="T11:V11"/>
    <mergeCell ref="C10:H10"/>
    <mergeCell ref="K60:M60"/>
    <mergeCell ref="N60:P60"/>
    <mergeCell ref="Q60:S60"/>
    <mergeCell ref="K58:M58"/>
    <mergeCell ref="A18:B18"/>
    <mergeCell ref="C18:H18"/>
    <mergeCell ref="A12:B12"/>
    <mergeCell ref="K18:M18"/>
    <mergeCell ref="C6:H6"/>
    <mergeCell ref="I6:J6"/>
    <mergeCell ref="K6:M6"/>
    <mergeCell ref="N6:P6"/>
    <mergeCell ref="A7:B7"/>
    <mergeCell ref="C7:H7"/>
    <mergeCell ref="I7:J7"/>
    <mergeCell ref="K7:M7"/>
    <mergeCell ref="A8:B8"/>
    <mergeCell ref="A10:B10"/>
    <mergeCell ref="A9:B9"/>
    <mergeCell ref="I9:J9"/>
    <mergeCell ref="K9:M9"/>
    <mergeCell ref="N9:P9"/>
    <mergeCell ref="K10:M10"/>
    <mergeCell ref="N10:P10"/>
    <mergeCell ref="A11:B11"/>
    <mergeCell ref="I10:J10"/>
    <mergeCell ref="A13:B13"/>
    <mergeCell ref="C13:H13"/>
    <mergeCell ref="I13:J13"/>
    <mergeCell ref="K13:M13"/>
    <mergeCell ref="N13:P13"/>
    <mergeCell ref="A21:B21"/>
    <mergeCell ref="C21:H21"/>
    <mergeCell ref="I21:J21"/>
    <mergeCell ref="N14:P14"/>
    <mergeCell ref="T2:V2"/>
    <mergeCell ref="K2:M2"/>
    <mergeCell ref="N2:P2"/>
    <mergeCell ref="Q2:S2"/>
    <mergeCell ref="A2:B2"/>
    <mergeCell ref="N58:P58"/>
    <mergeCell ref="Q58:S58"/>
    <mergeCell ref="N56:P56"/>
    <mergeCell ref="Q56:S56"/>
    <mergeCell ref="N57:P57"/>
    <mergeCell ref="Q57:S57"/>
    <mergeCell ref="N3:P3"/>
    <mergeCell ref="Q3:S3"/>
    <mergeCell ref="C2:H2"/>
    <mergeCell ref="I2:J2"/>
    <mergeCell ref="T58:V58"/>
    <mergeCell ref="N4:P4"/>
    <mergeCell ref="Q4:S4"/>
    <mergeCell ref="T4:V4"/>
    <mergeCell ref="N5:P5"/>
    <mergeCell ref="Q5:S5"/>
    <mergeCell ref="Q7:S7"/>
    <mergeCell ref="T7:V7"/>
    <mergeCell ref="A4:B4"/>
    <mergeCell ref="C4:H4"/>
    <mergeCell ref="I4:J4"/>
    <mergeCell ref="K4:M4"/>
    <mergeCell ref="A5:B5"/>
    <mergeCell ref="C5:H5"/>
    <mergeCell ref="I5:J5"/>
    <mergeCell ref="K5:M5"/>
    <mergeCell ref="T5:V5"/>
    <mergeCell ref="K21:M21"/>
    <mergeCell ref="N21:P21"/>
    <mergeCell ref="Q21:S21"/>
    <mergeCell ref="T21:V21"/>
    <mergeCell ref="I19:J19"/>
    <mergeCell ref="K19:M19"/>
    <mergeCell ref="N19:P19"/>
    <mergeCell ref="A20:B20"/>
    <mergeCell ref="C20:H20"/>
    <mergeCell ref="I20:J20"/>
    <mergeCell ref="K20:M20"/>
    <mergeCell ref="N20:P20"/>
    <mergeCell ref="A19:B19"/>
    <mergeCell ref="A3:B3"/>
    <mergeCell ref="C3:H3"/>
    <mergeCell ref="I3:J3"/>
    <mergeCell ref="K3:M3"/>
    <mergeCell ref="T3:V3"/>
    <mergeCell ref="Q6:S6"/>
    <mergeCell ref="T6:V6"/>
    <mergeCell ref="Q8:S8"/>
    <mergeCell ref="T8:V8"/>
    <mergeCell ref="N7:P7"/>
    <mergeCell ref="Q18:S18"/>
    <mergeCell ref="A6:B6"/>
    <mergeCell ref="Q13:S13"/>
    <mergeCell ref="K12:M12"/>
    <mergeCell ref="I14:J14"/>
    <mergeCell ref="K14:M14"/>
    <mergeCell ref="Q10:S10"/>
    <mergeCell ref="C14:H14"/>
    <mergeCell ref="Q12:S1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2:P22"/>
    <mergeCell ref="Q22:S22"/>
    <mergeCell ref="I22:J22"/>
    <mergeCell ref="K22:M22"/>
    <mergeCell ref="N24:P24"/>
    <mergeCell ref="Q24:S24"/>
    <mergeCell ref="T22:V22"/>
    <mergeCell ref="A23:B23"/>
    <mergeCell ref="C23:H23"/>
    <mergeCell ref="I23:J23"/>
    <mergeCell ref="K23:M23"/>
    <mergeCell ref="N23:P23"/>
    <mergeCell ref="Q23:S23"/>
    <mergeCell ref="T23:V23"/>
    <mergeCell ref="A22:B22"/>
    <mergeCell ref="C22:H22"/>
    <mergeCell ref="I37:J37"/>
    <mergeCell ref="K37:M37"/>
    <mergeCell ref="C36:H36"/>
    <mergeCell ref="I36:J36"/>
    <mergeCell ref="K36:M36"/>
    <mergeCell ref="T34:V34"/>
    <mergeCell ref="N35:P35"/>
    <mergeCell ref="Q35:S35"/>
    <mergeCell ref="T35:V35"/>
    <mergeCell ref="Q36:S36"/>
    <mergeCell ref="T36:V36"/>
    <mergeCell ref="Q34:S34"/>
    <mergeCell ref="A35:B35"/>
    <mergeCell ref="C35:H35"/>
    <mergeCell ref="I35:J35"/>
    <mergeCell ref="K35:M35"/>
    <mergeCell ref="A34:B34"/>
    <mergeCell ref="C34:H34"/>
    <mergeCell ref="I34:J34"/>
    <mergeCell ref="K34:M34"/>
    <mergeCell ref="A41:B41"/>
    <mergeCell ref="C41:H41"/>
    <mergeCell ref="I41:J41"/>
    <mergeCell ref="K41:M41"/>
    <mergeCell ref="N41:P41"/>
    <mergeCell ref="Q41:S41"/>
    <mergeCell ref="T41:V41"/>
    <mergeCell ref="A40:B40"/>
    <mergeCell ref="C40:H40"/>
    <mergeCell ref="I40:J40"/>
    <mergeCell ref="K40:M40"/>
    <mergeCell ref="N38:P38"/>
    <mergeCell ref="Q38:S38"/>
    <mergeCell ref="I38:J38"/>
    <mergeCell ref="K38:M38"/>
    <mergeCell ref="N40:P40"/>
    <mergeCell ref="Q40:S40"/>
    <mergeCell ref="T38:V38"/>
    <mergeCell ref="A39:B39"/>
    <mergeCell ref="C39:H39"/>
    <mergeCell ref="I39:J39"/>
    <mergeCell ref="K39:M39"/>
    <mergeCell ref="N39:P39"/>
    <mergeCell ref="Q39:S39"/>
    <mergeCell ref="T39:V39"/>
    <mergeCell ref="A38:B38"/>
    <mergeCell ref="C38:H38"/>
    <mergeCell ref="N76:P76"/>
    <mergeCell ref="Q76:S76"/>
    <mergeCell ref="T74:V74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A80:B80"/>
    <mergeCell ref="C80:H80"/>
    <mergeCell ref="I80:J80"/>
    <mergeCell ref="K80:M80"/>
    <mergeCell ref="N78:P78"/>
    <mergeCell ref="Q78:S78"/>
    <mergeCell ref="I78:J78"/>
    <mergeCell ref="K78:M78"/>
    <mergeCell ref="Q80:S80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A115:B115"/>
    <mergeCell ref="C115:H115"/>
    <mergeCell ref="I115:J115"/>
    <mergeCell ref="K115:M115"/>
    <mergeCell ref="N115:P115"/>
    <mergeCell ref="Q115:S115"/>
    <mergeCell ref="I114:J114"/>
    <mergeCell ref="K114:M114"/>
    <mergeCell ref="N81:P81"/>
    <mergeCell ref="Q81:S81"/>
    <mergeCell ref="T81:V81"/>
    <mergeCell ref="Q88:S88"/>
    <mergeCell ref="T88:V88"/>
    <mergeCell ref="Q86:S86"/>
    <mergeCell ref="T86:V86"/>
    <mergeCell ref="Q84:S84"/>
    <mergeCell ref="T84:V84"/>
    <mergeCell ref="T85:V85"/>
    <mergeCell ref="N114:P114"/>
    <mergeCell ref="A81:B81"/>
    <mergeCell ref="C81:H81"/>
    <mergeCell ref="I81:J81"/>
    <mergeCell ref="K81:M81"/>
    <mergeCell ref="A86:B86"/>
    <mergeCell ref="I86:J86"/>
    <mergeCell ref="K86:M86"/>
    <mergeCell ref="N86:P86"/>
    <mergeCell ref="A84:B84"/>
    <mergeCell ref="C83:H83"/>
    <mergeCell ref="I83:J83"/>
    <mergeCell ref="K83:M83"/>
    <mergeCell ref="N83:P83"/>
    <mergeCell ref="X1:Z1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T80:V80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A117:B117"/>
    <mergeCell ref="C117:H117"/>
    <mergeCell ref="I117:J117"/>
    <mergeCell ref="I116:J116"/>
    <mergeCell ref="A116:B116"/>
    <mergeCell ref="C116:H116"/>
    <mergeCell ref="A114:B114"/>
    <mergeCell ref="Q114:S114"/>
    <mergeCell ref="W19:Z19"/>
    <mergeCell ref="T114:V114"/>
    <mergeCell ref="T70:V70"/>
    <mergeCell ref="T68:V68"/>
    <mergeCell ref="T66:V66"/>
    <mergeCell ref="T64:V64"/>
    <mergeCell ref="T57:V57"/>
    <mergeCell ref="T56:V56"/>
    <mergeCell ref="T52:V52"/>
    <mergeCell ref="T33:V33"/>
    <mergeCell ref="W13:Z17"/>
    <mergeCell ref="K121:M12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T76:V76"/>
    <mergeCell ref="T40:V40"/>
    <mergeCell ref="N37:P37"/>
    <mergeCell ref="Q37:S37"/>
    <mergeCell ref="T37:V37"/>
    <mergeCell ref="T24:V24"/>
    <mergeCell ref="Q20:S20"/>
    <mergeCell ref="T20:V20"/>
    <mergeCell ref="K59:M59"/>
    <mergeCell ref="N59:P59"/>
    <mergeCell ref="Q59:S59"/>
    <mergeCell ref="T59:V59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2. Spieltag&amp;R&amp;"Arial,Fett"&amp;14alle Ligen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Tischeint.2!W19</f>
        <v>45059</v>
      </c>
      <c r="B1" s="458" t="str">
        <f>Tischeint.2!A3</f>
        <v>2. / 1</v>
      </c>
      <c r="C1" s="459">
        <f>Tischeint.2!I3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Tischeint.2!K3&amp;"  "</f>
        <v xml:space="preserve">E / 1  </v>
      </c>
      <c r="B2" s="461" t="str">
        <f>Tischeint.2!N3</f>
        <v>B / 4</v>
      </c>
      <c r="C2" s="461" t="str">
        <f>Tischeint.2!Q3</f>
        <v>N / 2</v>
      </c>
      <c r="D2" s="461" t="str">
        <f>Tischeint.2!T3</f>
        <v>S / 3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45059</v>
      </c>
      <c r="B3" s="458" t="str">
        <f>Tischeint.2!A5</f>
        <v>2. / 1</v>
      </c>
      <c r="C3" s="459">
        <f>Tischeint.2!I5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Tischeint.2!K5&amp;"  "</f>
        <v xml:space="preserve">E / 2  </v>
      </c>
      <c r="B4" s="461" t="str">
        <f>Tischeint.2!N5</f>
        <v>B / 3</v>
      </c>
      <c r="C4" s="461" t="str">
        <f>Tischeint.2!Q5</f>
        <v>N / 1</v>
      </c>
      <c r="D4" s="461" t="str">
        <f>Tischeint.2!T5</f>
        <v>S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45059</v>
      </c>
      <c r="B5" s="458" t="str">
        <f>Tischeint.2!A7</f>
        <v>2. / 1</v>
      </c>
      <c r="C5" s="459">
        <f>Tischeint.2!I7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Tischeint.2!K7&amp;"  "</f>
        <v xml:space="preserve">E / 3  </v>
      </c>
      <c r="B6" s="461" t="str">
        <f>Tischeint.2!N7</f>
        <v>B / 2</v>
      </c>
      <c r="C6" s="461" t="str">
        <f>Tischeint.2!Q7</f>
        <v>N / 4</v>
      </c>
      <c r="D6" s="461" t="str">
        <f>Tischeint.2!T7</f>
        <v>S / 1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45059</v>
      </c>
      <c r="B7" s="458" t="str">
        <f>Tischeint.2!A9</f>
        <v>2. / 1</v>
      </c>
      <c r="C7" s="459">
        <f>Tischeint.2!I9</f>
        <v>4</v>
      </c>
      <c r="D7" s="459"/>
      <c r="E7" s="416"/>
      <c r="F7" s="879"/>
      <c r="G7" s="880"/>
      <c r="H7" s="880"/>
      <c r="I7" s="881"/>
    </row>
    <row r="8" spans="1:9" s="419" customFormat="1" ht="80.25" customHeight="1" x14ac:dyDescent="0.35">
      <c r="A8" s="460" t="str">
        <f>Tischeint.2!K9&amp;"  "</f>
        <v xml:space="preserve">E / 4  </v>
      </c>
      <c r="B8" s="461" t="str">
        <f>Tischeint.2!N9</f>
        <v>B / 1</v>
      </c>
      <c r="C8" s="461" t="str">
        <f>Tischeint.2!Q9</f>
        <v>N / 3</v>
      </c>
      <c r="D8" s="461" t="str">
        <f>Tischeint.2!T9</f>
        <v>S / 2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45059</v>
      </c>
      <c r="B9" s="458" t="str">
        <f>Tischeint.2!A43</f>
        <v>2. / 2</v>
      </c>
      <c r="C9" s="459">
        <f>Tischeint.2!I43</f>
        <v>1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Tischeint.2!K43&amp;"  "</f>
        <v xml:space="preserve">B / 2  </v>
      </c>
      <c r="B10" s="461" t="str">
        <f>Tischeint.2!N43</f>
        <v>E / 1</v>
      </c>
      <c r="C10" s="461" t="str">
        <f>Tischeint.2!Q43</f>
        <v>S / 4</v>
      </c>
      <c r="D10" s="461" t="str">
        <f>Tischeint.2!T43</f>
        <v>N / 3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45059</v>
      </c>
      <c r="B11" s="458" t="str">
        <f>Tischeint.2!A45</f>
        <v>2. / 2</v>
      </c>
      <c r="C11" s="459">
        <f>Tischeint.2!I45</f>
        <v>2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Tischeint.2!K45&amp;"  "</f>
        <v xml:space="preserve">B / 1  </v>
      </c>
      <c r="B12" s="461" t="str">
        <f>Tischeint.2!N45</f>
        <v>E / 2</v>
      </c>
      <c r="C12" s="461" t="str">
        <f>Tischeint.2!Q45</f>
        <v>S / 3</v>
      </c>
      <c r="D12" s="461" t="str">
        <f>Tischeint.2!T45</f>
        <v>N / 4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45059</v>
      </c>
      <c r="B13" s="458" t="str">
        <f>Tischeint.2!A47</f>
        <v>2. / 2</v>
      </c>
      <c r="C13" s="459">
        <f>Tischeint.2!I47</f>
        <v>3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Tischeint.2!K47&amp;"  "</f>
        <v xml:space="preserve">B / 4  </v>
      </c>
      <c r="B14" s="461" t="str">
        <f>Tischeint.2!N47</f>
        <v>E / 3</v>
      </c>
      <c r="C14" s="461" t="str">
        <f>Tischeint.2!Q47</f>
        <v>S / 2</v>
      </c>
      <c r="D14" s="461" t="str">
        <f>Tischeint.2!T47</f>
        <v>N / 1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45059</v>
      </c>
      <c r="B15" s="458" t="str">
        <f>Tischeint.2!A49</f>
        <v>2. / 2</v>
      </c>
      <c r="C15" s="459">
        <f>Tischeint.2!I49</f>
        <v>4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Tischeint.2!K49&amp;"  "</f>
        <v xml:space="preserve">B / 3  </v>
      </c>
      <c r="B16" s="461" t="str">
        <f>Tischeint.2!N49</f>
        <v>E / 4</v>
      </c>
      <c r="C16" s="461" t="str">
        <f>Tischeint.2!Q49</f>
        <v>S / 1</v>
      </c>
      <c r="D16" s="461" t="str">
        <f>Tischeint.2!T49</f>
        <v>N / 2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45059</v>
      </c>
      <c r="B17" s="458" t="str">
        <f>Tischeint.2!A83</f>
        <v>2. / 3</v>
      </c>
      <c r="C17" s="459">
        <f>Tischeint.2!I83</f>
        <v>1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Tischeint.2!K83&amp;"  "</f>
        <v xml:space="preserve">N / 4  </v>
      </c>
      <c r="B18" s="461" t="str">
        <f>Tischeint.2!N83</f>
        <v>S / 2</v>
      </c>
      <c r="C18" s="461" t="str">
        <f>Tischeint.2!Q83</f>
        <v>E / 1</v>
      </c>
      <c r="D18" s="461" t="str">
        <f>Tischeint.2!T83</f>
        <v>B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45059</v>
      </c>
      <c r="B19" s="458" t="str">
        <f>Tischeint.2!A85</f>
        <v>2. / 3</v>
      </c>
      <c r="C19" s="459">
        <f>Tischeint.2!I85</f>
        <v>2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Tischeint.2!K85&amp;"  "</f>
        <v xml:space="preserve">N / 3  </v>
      </c>
      <c r="B20" s="461" t="str">
        <f>Tischeint.2!N85</f>
        <v>S / 1</v>
      </c>
      <c r="C20" s="461" t="str">
        <f>Tischeint.2!Q85</f>
        <v>E / 2</v>
      </c>
      <c r="D20" s="461" t="str">
        <f>Tischeint.2!T85</f>
        <v>B / 4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45059</v>
      </c>
      <c r="B21" s="458" t="str">
        <f>Tischeint.2!A87</f>
        <v>2. / 3</v>
      </c>
      <c r="C21" s="459">
        <f>Tischeint.2!I87</f>
        <v>3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Tischeint.2!K87&amp;"  "</f>
        <v xml:space="preserve">N / 2  </v>
      </c>
      <c r="B22" s="461" t="str">
        <f>Tischeint.2!N87</f>
        <v>S / 4</v>
      </c>
      <c r="C22" s="461" t="str">
        <f>Tischeint.2!Q87</f>
        <v>E / 3</v>
      </c>
      <c r="D22" s="461" t="str">
        <f>Tischeint.2!T87</f>
        <v>B / 1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45059</v>
      </c>
      <c r="B23" s="458" t="str">
        <f>Tischeint.2!A89</f>
        <v>2. / 3</v>
      </c>
      <c r="C23" s="459">
        <f>Tischeint.2!I89</f>
        <v>4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Tischeint.2!K89&amp;"  "</f>
        <v xml:space="preserve">N / 1  </v>
      </c>
      <c r="B24" s="461" t="str">
        <f>Tischeint.2!N89</f>
        <v>S / 3</v>
      </c>
      <c r="C24" s="461" t="str">
        <f>Tischeint.2!Q89</f>
        <v>E / 4</v>
      </c>
      <c r="D24" s="461" t="str">
        <f>Tischeint.2!T89</f>
        <v>B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45059</v>
      </c>
      <c r="B25" s="458" t="str">
        <f>Tischeint.2!A123</f>
        <v>2. / 4</v>
      </c>
      <c r="C25" s="459">
        <f>Tischeint.2!I123</f>
        <v>1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Tischeint.2!K123&amp;"  "</f>
        <v xml:space="preserve">S / 1  </v>
      </c>
      <c r="B26" s="461" t="str">
        <f>Tischeint.2!N123</f>
        <v>N / 1</v>
      </c>
      <c r="C26" s="461" t="str">
        <f>Tischeint.2!Q123</f>
        <v>B / 1</v>
      </c>
      <c r="D26" s="461" t="str">
        <f>Tischeint.2!T123</f>
        <v>E / 1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45059</v>
      </c>
      <c r="B27" s="458" t="str">
        <f>Tischeint.2!A125</f>
        <v>2. / 4</v>
      </c>
      <c r="C27" s="459">
        <f>Tischeint.2!I125</f>
        <v>2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Tischeint.2!K125&amp;"  "</f>
        <v xml:space="preserve">S / 2  </v>
      </c>
      <c r="B28" s="461" t="str">
        <f>Tischeint.2!N125</f>
        <v>N / 2</v>
      </c>
      <c r="C28" s="461" t="str">
        <f>Tischeint.2!Q125</f>
        <v>B / 2</v>
      </c>
      <c r="D28" s="461" t="str">
        <f>Tischeint.2!T125</f>
        <v>E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45059</v>
      </c>
      <c r="B29" s="458" t="str">
        <f>Tischeint.2!A127</f>
        <v>2. / 4</v>
      </c>
      <c r="C29" s="459">
        <f>Tischeint.2!I127</f>
        <v>3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Tischeint.2!K127&amp;"  "</f>
        <v xml:space="preserve">S / 3  </v>
      </c>
      <c r="B30" s="461" t="str">
        <f>Tischeint.2!N127</f>
        <v>N / 3</v>
      </c>
      <c r="C30" s="461" t="str">
        <f>Tischeint.2!Q127</f>
        <v>B / 3</v>
      </c>
      <c r="D30" s="461" t="str">
        <f>Tischeint.2!T127</f>
        <v>E / 3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45059</v>
      </c>
      <c r="B31" s="458" t="str">
        <f>Tischeint.2!A129</f>
        <v>2. / 4</v>
      </c>
      <c r="C31" s="459">
        <f>Tischeint.2!I129</f>
        <v>4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Tischeint.2!K129&amp;"  "</f>
        <v xml:space="preserve">S / 4  </v>
      </c>
      <c r="B32" s="461" t="str">
        <f>Tischeint.2!N129</f>
        <v>N / 4</v>
      </c>
      <c r="C32" s="461" t="str">
        <f>Tischeint.2!Q129</f>
        <v>B / 4</v>
      </c>
      <c r="D32" s="461" t="str">
        <f>Tischeint.2!T129</f>
        <v>E / 4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45059</v>
      </c>
      <c r="B33" s="458" t="str">
        <f>Tischeint.2!A11</f>
        <v>2. / 1</v>
      </c>
      <c r="C33" s="459">
        <f>Tischeint.2!I11</f>
        <v>1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Tischeint.2!K11&amp;"  "</f>
        <v xml:space="preserve">F / 1  </v>
      </c>
      <c r="B34" s="461" t="str">
        <f>Tischeint.2!N11</f>
        <v>A / 4</v>
      </c>
      <c r="C34" s="461" t="str">
        <f>Tischeint.2!Q11</f>
        <v>M / 2</v>
      </c>
      <c r="D34" s="461" t="str">
        <f>Tischeint.2!T11</f>
        <v>T / 3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45059</v>
      </c>
      <c r="B35" s="458" t="str">
        <f>Tischeint.2!A13</f>
        <v>2. / 1</v>
      </c>
      <c r="C35" s="459">
        <f>Tischeint.2!I13</f>
        <v>2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Tischeint.2!K13&amp;"  "</f>
        <v xml:space="preserve">F / 2  </v>
      </c>
      <c r="B36" s="461" t="str">
        <f>Tischeint.2!N13</f>
        <v>A / 3</v>
      </c>
      <c r="C36" s="461" t="str">
        <f>Tischeint.2!Q13</f>
        <v>M / 1</v>
      </c>
      <c r="D36" s="461" t="str">
        <f>Tischeint.2!T13</f>
        <v>T / 4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45059</v>
      </c>
      <c r="B37" s="458" t="str">
        <f>Tischeint.2!A15</f>
        <v>2. / 1</v>
      </c>
      <c r="C37" s="459">
        <f>Tischeint.2!I15</f>
        <v>3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Tischeint.2!K15&amp;"  "</f>
        <v xml:space="preserve">F / 3  </v>
      </c>
      <c r="B38" s="461" t="str">
        <f>Tischeint.2!N15</f>
        <v>A / 2</v>
      </c>
      <c r="C38" s="461" t="str">
        <f>Tischeint.2!Q15</f>
        <v>M / 4</v>
      </c>
      <c r="D38" s="461" t="str">
        <f>Tischeint.2!T15</f>
        <v>T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45059</v>
      </c>
      <c r="B39" s="458" t="str">
        <f>Tischeint.2!A17</f>
        <v>2. / 1</v>
      </c>
      <c r="C39" s="459">
        <f>Tischeint.2!I17</f>
        <v>4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Tischeint.2!K17&amp;"  "</f>
        <v xml:space="preserve">F / 4  </v>
      </c>
      <c r="B40" s="461" t="str">
        <f>Tischeint.2!N17</f>
        <v>A / 1</v>
      </c>
      <c r="C40" s="461" t="str">
        <f>Tischeint.2!Q17</f>
        <v>M / 3</v>
      </c>
      <c r="D40" s="461" t="str">
        <f>Tischeint.2!T17</f>
        <v>T / 2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45059</v>
      </c>
      <c r="B41" s="458" t="str">
        <f>Tischeint.2!A51</f>
        <v>2. / 2</v>
      </c>
      <c r="C41" s="459">
        <f>Tischeint.2!I51</f>
        <v>1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Tischeint.2!K51&amp;"  "</f>
        <v xml:space="preserve">A / 2  </v>
      </c>
      <c r="B42" s="461" t="str">
        <f>Tischeint.2!N51</f>
        <v>F / 1</v>
      </c>
      <c r="C42" s="461" t="str">
        <f>Tischeint.2!Q51</f>
        <v>T / 4</v>
      </c>
      <c r="D42" s="461" t="str">
        <f>Tischeint.2!T51</f>
        <v>M / 3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45059</v>
      </c>
      <c r="B43" s="458" t="str">
        <f>Tischeint.2!A53</f>
        <v>2. / 2</v>
      </c>
      <c r="C43" s="459">
        <f>Tischeint.2!I53</f>
        <v>2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Tischeint.2!K53&amp;"  "</f>
        <v xml:space="preserve">A / 1  </v>
      </c>
      <c r="B44" s="461" t="str">
        <f>Tischeint.2!N53</f>
        <v>F / 2</v>
      </c>
      <c r="C44" s="461" t="str">
        <f>Tischeint.2!Q53</f>
        <v>T / 3</v>
      </c>
      <c r="D44" s="461" t="str">
        <f>Tischeint.2!T53</f>
        <v>M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45059</v>
      </c>
      <c r="B45" s="458" t="str">
        <f>Tischeint.2!A55</f>
        <v>2. / 2</v>
      </c>
      <c r="C45" s="459">
        <f>Tischeint.2!I55</f>
        <v>3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Tischeint.2!K55&amp;"  "</f>
        <v xml:space="preserve">A / 4  </v>
      </c>
      <c r="B46" s="461" t="str">
        <f>Tischeint.2!N55</f>
        <v>F / 3</v>
      </c>
      <c r="C46" s="461" t="str">
        <f>Tischeint.2!Q55</f>
        <v>T / 2</v>
      </c>
      <c r="D46" s="461" t="str">
        <f>Tischeint.2!T55</f>
        <v>M / 1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45059</v>
      </c>
      <c r="B47" s="458" t="str">
        <f>Tischeint.2!A57</f>
        <v>2. / 2</v>
      </c>
      <c r="C47" s="459">
        <f>Tischeint.2!I57</f>
        <v>4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Tischeint.2!K57&amp;"  "</f>
        <v xml:space="preserve">A / 3  </v>
      </c>
      <c r="B48" s="461" t="str">
        <f>Tischeint.2!N57</f>
        <v>F / 4</v>
      </c>
      <c r="C48" s="461" t="str">
        <f>Tischeint.2!Q57</f>
        <v>T / 1</v>
      </c>
      <c r="D48" s="461" t="str">
        <f>Tischeint.2!T57</f>
        <v>M / 2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45059</v>
      </c>
      <c r="B49" s="458" t="str">
        <f>Tischeint.2!A91</f>
        <v>2. / 3</v>
      </c>
      <c r="C49" s="459">
        <f>Tischeint.2!I91</f>
        <v>1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Tischeint.2!K91&amp;"  "</f>
        <v xml:space="preserve">M / 4  </v>
      </c>
      <c r="B50" s="461" t="str">
        <f>Tischeint.2!N91</f>
        <v>T / 2</v>
      </c>
      <c r="C50" s="461" t="str">
        <f>Tischeint.2!Q91</f>
        <v>F / 1</v>
      </c>
      <c r="D50" s="461" t="str">
        <f>Tischeint.2!T91</f>
        <v>A / 3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45059</v>
      </c>
      <c r="B51" s="458" t="str">
        <f>Tischeint.2!A93</f>
        <v>2. / 3</v>
      </c>
      <c r="C51" s="459">
        <f>Tischeint.2!I93</f>
        <v>2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Tischeint.2!K93&amp;"  "</f>
        <v xml:space="preserve">M / 3  </v>
      </c>
      <c r="B52" s="461" t="str">
        <f>Tischeint.2!N93</f>
        <v>T / 1</v>
      </c>
      <c r="C52" s="461" t="str">
        <f>Tischeint.2!Q93</f>
        <v>F / 2</v>
      </c>
      <c r="D52" s="461" t="str">
        <f>Tischeint.2!T93</f>
        <v>A / 4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45059</v>
      </c>
      <c r="B53" s="458" t="str">
        <f>Tischeint.2!A95</f>
        <v>2. / 3</v>
      </c>
      <c r="C53" s="459">
        <f>Tischeint.2!I95</f>
        <v>3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Tischeint.2!K95&amp;"  "</f>
        <v xml:space="preserve">M / 2  </v>
      </c>
      <c r="B54" s="461" t="str">
        <f>Tischeint.2!N95</f>
        <v>T / 4</v>
      </c>
      <c r="C54" s="461" t="str">
        <f>Tischeint.2!Q95</f>
        <v>F / 3</v>
      </c>
      <c r="D54" s="461" t="str">
        <f>Tischeint.2!T95</f>
        <v>A / 1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45059</v>
      </c>
      <c r="B55" s="458" t="str">
        <f>Tischeint.2!A97</f>
        <v>2. / 3</v>
      </c>
      <c r="C55" s="459">
        <f>Tischeint.2!I97</f>
        <v>4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Tischeint.2!K97&amp;"  "</f>
        <v xml:space="preserve">M / 1  </v>
      </c>
      <c r="B56" s="461" t="str">
        <f>Tischeint.2!N97</f>
        <v>T / 3</v>
      </c>
      <c r="C56" s="461" t="str">
        <f>Tischeint.2!Q97</f>
        <v>F / 4</v>
      </c>
      <c r="D56" s="461" t="str">
        <f>Tischeint.2!T97</f>
        <v>A / 2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45059</v>
      </c>
      <c r="B57" s="458" t="str">
        <f>Tischeint.2!A131</f>
        <v>2. / 4</v>
      </c>
      <c r="C57" s="459">
        <f>Tischeint.2!I131</f>
        <v>1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Tischeint.2!K131&amp;"  "</f>
        <v xml:space="preserve">T / 1  </v>
      </c>
      <c r="B58" s="461" t="str">
        <f>Tischeint.2!N131</f>
        <v>M / 1</v>
      </c>
      <c r="C58" s="461" t="str">
        <f>Tischeint.2!Q131</f>
        <v>A / 1</v>
      </c>
      <c r="D58" s="461" t="str">
        <f>Tischeint.2!T131</f>
        <v>F / 1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45059</v>
      </c>
      <c r="B59" s="458" t="str">
        <f>Tischeint.2!A133</f>
        <v>2. / 4</v>
      </c>
      <c r="C59" s="459">
        <f>Tischeint.2!I133</f>
        <v>2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Tischeint.2!K133&amp;"  "</f>
        <v xml:space="preserve">T / 2  </v>
      </c>
      <c r="B60" s="461" t="str">
        <f>Tischeint.2!N133</f>
        <v>M / 2</v>
      </c>
      <c r="C60" s="461" t="str">
        <f>Tischeint.2!Q133</f>
        <v>A / 2</v>
      </c>
      <c r="D60" s="461" t="str">
        <f>Tischeint.2!T133</f>
        <v>F / 2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45059</v>
      </c>
      <c r="B61" s="458" t="str">
        <f>Tischeint.2!A135</f>
        <v>2. / 4</v>
      </c>
      <c r="C61" s="459">
        <f>Tischeint.2!I135</f>
        <v>3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Tischeint.2!K135&amp;"  "</f>
        <v xml:space="preserve">T / 3  </v>
      </c>
      <c r="B62" s="461" t="str">
        <f>Tischeint.2!N135</f>
        <v>M / 3</v>
      </c>
      <c r="C62" s="461" t="str">
        <f>Tischeint.2!Q135</f>
        <v>A / 3</v>
      </c>
      <c r="D62" s="461" t="str">
        <f>Tischeint.2!T135</f>
        <v>F / 3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45059</v>
      </c>
      <c r="B63" s="458" t="str">
        <f>Tischeint.2!A137</f>
        <v>2. / 4</v>
      </c>
      <c r="C63" s="459">
        <f>Tischeint.2!I137</f>
        <v>4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Tischeint.2!K137&amp;"  "</f>
        <v xml:space="preserve">T / 4  </v>
      </c>
      <c r="B64" s="461" t="str">
        <f>Tischeint.2!N137</f>
        <v>M / 4</v>
      </c>
      <c r="C64" s="461" t="str">
        <f>Tischeint.2!Q137</f>
        <v>A / 4</v>
      </c>
      <c r="D64" s="461" t="str">
        <f>Tischeint.2!T137</f>
        <v>F / 4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45059</v>
      </c>
      <c r="B65" s="458" t="str">
        <f>Tischeint.2!A19</f>
        <v>2. / 1</v>
      </c>
      <c r="C65" s="459">
        <f>Tischeint.2!I19</f>
        <v>1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Tischeint.2!K19&amp;"  "</f>
        <v xml:space="preserve">H / 1  </v>
      </c>
      <c r="B66" s="461" t="str">
        <f>Tischeint.2!N19</f>
        <v>D / 4</v>
      </c>
      <c r="C66" s="461" t="str">
        <f>Tischeint.2!Q19</f>
        <v>L / 2</v>
      </c>
      <c r="D66" s="461" t="str">
        <f>Tischeint.2!T19</f>
        <v>P / 3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45059</v>
      </c>
      <c r="B67" s="458" t="str">
        <f>Tischeint.2!A21</f>
        <v>2. / 1</v>
      </c>
      <c r="C67" s="459">
        <f>Tischeint.2!I21</f>
        <v>2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Tischeint.2!K21&amp;"  "</f>
        <v xml:space="preserve">H / 2  </v>
      </c>
      <c r="B68" s="461" t="str">
        <f>Tischeint.2!N21</f>
        <v>D / 3</v>
      </c>
      <c r="C68" s="461" t="str">
        <f>Tischeint.2!Q21</f>
        <v>L / 1</v>
      </c>
      <c r="D68" s="461" t="str">
        <f>Tischeint.2!T21</f>
        <v>P / 4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45059</v>
      </c>
      <c r="B69" s="458" t="str">
        <f>Tischeint.2!A23</f>
        <v>2. / 1</v>
      </c>
      <c r="C69" s="459">
        <f>Tischeint.2!I23</f>
        <v>3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Tischeint.2!K23&amp;"  "</f>
        <v xml:space="preserve">H / 3  </v>
      </c>
      <c r="B70" s="461" t="str">
        <f>Tischeint.2!N23</f>
        <v>D / 2</v>
      </c>
      <c r="C70" s="461" t="str">
        <f>Tischeint.2!Q23</f>
        <v>L / 4</v>
      </c>
      <c r="D70" s="461" t="str">
        <f>Tischeint.2!T23</f>
        <v>P / 1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45059</v>
      </c>
      <c r="B71" s="458" t="str">
        <f>Tischeint.2!A25</f>
        <v>2. / 1</v>
      </c>
      <c r="C71" s="459">
        <f>Tischeint.2!I25</f>
        <v>4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Tischeint.2!K25&amp;"  "</f>
        <v xml:space="preserve">H / 4  </v>
      </c>
      <c r="B72" s="461" t="str">
        <f>Tischeint.2!N25</f>
        <v>D / 1</v>
      </c>
      <c r="C72" s="461" t="str">
        <f>Tischeint.2!Q25</f>
        <v>L / 3</v>
      </c>
      <c r="D72" s="461" t="str">
        <f>Tischeint.2!T25</f>
        <v>P / 2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45059</v>
      </c>
      <c r="B73" s="458" t="str">
        <f>Tischeint.2!A59</f>
        <v>2. / 2</v>
      </c>
      <c r="C73" s="459">
        <f>Tischeint.2!I59</f>
        <v>1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Tischeint.2!K59&amp;"  "</f>
        <v xml:space="preserve">D / 2  </v>
      </c>
      <c r="B74" s="461" t="str">
        <f>Tischeint.2!N59</f>
        <v>H / 1</v>
      </c>
      <c r="C74" s="461" t="str">
        <f>Tischeint.2!Q59</f>
        <v>P / 4</v>
      </c>
      <c r="D74" s="461" t="str">
        <f>Tischeint.2!T59</f>
        <v>L / 3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45059</v>
      </c>
      <c r="B75" s="458" t="str">
        <f>Tischeint.2!A61</f>
        <v>2. / 2</v>
      </c>
      <c r="C75" s="459">
        <f>Tischeint.2!I61</f>
        <v>2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Tischeint.2!K61&amp;"  "</f>
        <v xml:space="preserve">D / 1  </v>
      </c>
      <c r="B76" s="461" t="str">
        <f>Tischeint.2!N61</f>
        <v>H / 2</v>
      </c>
      <c r="C76" s="461" t="str">
        <f>Tischeint.2!Q61</f>
        <v>P / 3</v>
      </c>
      <c r="D76" s="461" t="str">
        <f>Tischeint.2!T61</f>
        <v>L / 4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45059</v>
      </c>
      <c r="B77" s="458" t="str">
        <f>Tischeint.2!A63</f>
        <v>2. / 2</v>
      </c>
      <c r="C77" s="459">
        <f>Tischeint.2!I63</f>
        <v>3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Tischeint.2!K63&amp;"  "</f>
        <v xml:space="preserve">D / 4  </v>
      </c>
      <c r="B78" s="461" t="str">
        <f>Tischeint.2!N63</f>
        <v>H / 3</v>
      </c>
      <c r="C78" s="461" t="str">
        <f>Tischeint.2!Q63</f>
        <v>P / 2</v>
      </c>
      <c r="D78" s="461" t="str">
        <f>Tischeint.2!T63</f>
        <v>L / 1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45059</v>
      </c>
      <c r="B79" s="458" t="str">
        <f>Tischeint.2!A65</f>
        <v>2. / 2</v>
      </c>
      <c r="C79" s="459">
        <f>Tischeint.2!I65</f>
        <v>4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Tischeint.2!K65&amp;"  "</f>
        <v xml:space="preserve">D / 3  </v>
      </c>
      <c r="B80" s="461" t="str">
        <f>Tischeint.2!N65</f>
        <v>H / 4</v>
      </c>
      <c r="C80" s="461" t="str">
        <f>Tischeint.2!Q65</f>
        <v>P / 1</v>
      </c>
      <c r="D80" s="461" t="str">
        <f>Tischeint.2!T65</f>
        <v>L / 2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45059</v>
      </c>
      <c r="B81" s="458" t="str">
        <f>Tischeint.2!A99</f>
        <v>2. / 3</v>
      </c>
      <c r="C81" s="459">
        <f>Tischeint.2!I99</f>
        <v>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Tischeint.2!K99&amp;"  "</f>
        <v xml:space="preserve">L / 4  </v>
      </c>
      <c r="B82" s="461" t="str">
        <f>Tischeint.2!N99</f>
        <v>P / 2</v>
      </c>
      <c r="C82" s="461" t="str">
        <f>Tischeint.2!Q99</f>
        <v>H / 1</v>
      </c>
      <c r="D82" s="461" t="str">
        <f>Tischeint.2!T99</f>
        <v>D / 3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45059</v>
      </c>
      <c r="B83" s="458" t="str">
        <f>Tischeint.2!A101</f>
        <v>2. / 3</v>
      </c>
      <c r="C83" s="459">
        <f>Tischeint.2!I101</f>
        <v>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Tischeint.2!K101&amp;"  "</f>
        <v xml:space="preserve">L / 3  </v>
      </c>
      <c r="B84" s="461" t="str">
        <f>Tischeint.2!N101</f>
        <v>P / 1</v>
      </c>
      <c r="C84" s="461" t="str">
        <f>Tischeint.2!Q101</f>
        <v>H / 2</v>
      </c>
      <c r="D84" s="461" t="str">
        <f>Tischeint.2!T101</f>
        <v>D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45059</v>
      </c>
      <c r="B85" s="458" t="str">
        <f>Tischeint.2!A103</f>
        <v>2. / 3</v>
      </c>
      <c r="C85" s="459">
        <f>Tischeint.2!I103</f>
        <v>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Tischeint.2!K103&amp;"  "</f>
        <v xml:space="preserve">L / 2  </v>
      </c>
      <c r="B86" s="461" t="str">
        <f>Tischeint.2!N103</f>
        <v>P / 4</v>
      </c>
      <c r="C86" s="461" t="str">
        <f>Tischeint.2!Q103</f>
        <v>H / 3</v>
      </c>
      <c r="D86" s="461" t="str">
        <f>Tischeint.2!T103</f>
        <v>D / 1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45059</v>
      </c>
      <c r="B87" s="458" t="str">
        <f>Tischeint.2!A105</f>
        <v>2. / 3</v>
      </c>
      <c r="C87" s="459">
        <f>Tischeint.2!I105</f>
        <v>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Tischeint.2!K105&amp;"  "</f>
        <v xml:space="preserve">L / 1  </v>
      </c>
      <c r="B88" s="461" t="str">
        <f>Tischeint.2!N105</f>
        <v>P / 3</v>
      </c>
      <c r="C88" s="461" t="str">
        <f>Tischeint.2!Q105</f>
        <v>H / 4</v>
      </c>
      <c r="D88" s="461" t="str">
        <f>Tischeint.2!T105</f>
        <v>D / 2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45059</v>
      </c>
      <c r="B89" s="458" t="str">
        <f>Tischeint.2!A139</f>
        <v>2. / 4</v>
      </c>
      <c r="C89" s="459">
        <f>Tischeint.2!I139</f>
        <v>1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Tischeint.2!K139&amp;"  "</f>
        <v xml:space="preserve">P / 1  </v>
      </c>
      <c r="B90" s="461" t="str">
        <f>Tischeint.2!N139</f>
        <v>L / 1</v>
      </c>
      <c r="C90" s="461" t="str">
        <f>Tischeint.2!Q139</f>
        <v>D / 1</v>
      </c>
      <c r="D90" s="461" t="str">
        <f>Tischeint.2!T139</f>
        <v>H / 1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45059</v>
      </c>
      <c r="B91" s="458" t="str">
        <f>Tischeint.2!A141</f>
        <v>2. / 4</v>
      </c>
      <c r="C91" s="459">
        <f>Tischeint.2!I141</f>
        <v>2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Tischeint.2!K141&amp;"  "</f>
        <v xml:space="preserve">P / 2  </v>
      </c>
      <c r="B92" s="461" t="str">
        <f>Tischeint.2!N141</f>
        <v>L / 2</v>
      </c>
      <c r="C92" s="461" t="str">
        <f>Tischeint.2!Q141</f>
        <v>D / 2</v>
      </c>
      <c r="D92" s="461" t="str">
        <f>Tischeint.2!T141</f>
        <v>H / 2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45059</v>
      </c>
      <c r="B93" s="458" t="str">
        <f>Tischeint.2!A143</f>
        <v>2. / 4</v>
      </c>
      <c r="C93" s="459">
        <f>Tischeint.2!I143</f>
        <v>3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Tischeint.2!K143&amp;"  "</f>
        <v xml:space="preserve">P / 3  </v>
      </c>
      <c r="B94" s="461" t="str">
        <f>Tischeint.2!N143</f>
        <v>L / 3</v>
      </c>
      <c r="C94" s="461" t="str">
        <f>Tischeint.2!Q143</f>
        <v>D / 3</v>
      </c>
      <c r="D94" s="461" t="str">
        <f>Tischeint.2!T143</f>
        <v>H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45059</v>
      </c>
      <c r="B95" s="458" t="str">
        <f>Tischeint.2!A145</f>
        <v>2. / 4</v>
      </c>
      <c r="C95" s="459">
        <f>Tischeint.2!I145</f>
        <v>4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Tischeint.2!K145&amp;"  "</f>
        <v xml:space="preserve">P / 4  </v>
      </c>
      <c r="B96" s="461" t="str">
        <f>Tischeint.2!N145</f>
        <v>L / 4</v>
      </c>
      <c r="C96" s="461" t="str">
        <f>Tischeint.2!Q145</f>
        <v>D / 4</v>
      </c>
      <c r="D96" s="461" t="str">
        <f>Tischeint.2!T145</f>
        <v>H / 4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45059</v>
      </c>
      <c r="B97" s="458" t="str">
        <f>Tischeint.2!A27</f>
        <v>2. / 1</v>
      </c>
      <c r="C97" s="459">
        <f>Tischeint.2!I27</f>
        <v>1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Tischeint.2!K27&amp;"  "</f>
        <v xml:space="preserve">J / 1  </v>
      </c>
      <c r="B98" s="461" t="str">
        <f>Tischeint.2!N27</f>
        <v>C / 4</v>
      </c>
      <c r="C98" s="461" t="str">
        <f>Tischeint.2!Q27</f>
        <v>K / 2</v>
      </c>
      <c r="D98" s="461" t="str">
        <f>Tischeint.2!T27</f>
        <v>R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45059</v>
      </c>
      <c r="B99" s="458" t="str">
        <f>Tischeint.2!A29</f>
        <v>2. / 1</v>
      </c>
      <c r="C99" s="459">
        <f>Tischeint.2!I29</f>
        <v>2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Tischeint.2!K29&amp;"  "</f>
        <v xml:space="preserve">J / 2  </v>
      </c>
      <c r="B100" s="461" t="str">
        <f>Tischeint.2!N29</f>
        <v>C / 3</v>
      </c>
      <c r="C100" s="461" t="str">
        <f>Tischeint.2!Q29</f>
        <v>K / 1</v>
      </c>
      <c r="D100" s="461" t="str">
        <f>Tischeint.2!T29</f>
        <v>R / 4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45059</v>
      </c>
      <c r="B101" s="458" t="str">
        <f>Tischeint.2!A31</f>
        <v>2. / 1</v>
      </c>
      <c r="C101" s="459">
        <f>Tischeint.2!I31</f>
        <v>3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Tischeint.2!K31&amp;"  "</f>
        <v xml:space="preserve">J / 3  </v>
      </c>
      <c r="B102" s="461" t="str">
        <f>Tischeint.2!N31</f>
        <v>C / 2</v>
      </c>
      <c r="C102" s="461" t="str">
        <f>Tischeint.2!Q31</f>
        <v>K / 4</v>
      </c>
      <c r="D102" s="461" t="str">
        <f>Tischeint.2!T31</f>
        <v>R / 1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45059</v>
      </c>
      <c r="B103" s="458" t="str">
        <f>Tischeint.2!A33</f>
        <v>2. / 1</v>
      </c>
      <c r="C103" s="459">
        <f>Tischeint.2!I33</f>
        <v>4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Tischeint.2!K33&amp;"  "</f>
        <v xml:space="preserve">J / 4  </v>
      </c>
      <c r="B104" s="461" t="str">
        <f>Tischeint.2!N33</f>
        <v>C / 1</v>
      </c>
      <c r="C104" s="461" t="str">
        <f>Tischeint.2!Q33</f>
        <v>K / 3</v>
      </c>
      <c r="D104" s="461" t="str">
        <f>Tischeint.2!T33</f>
        <v>R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45059</v>
      </c>
      <c r="B105" s="458" t="str">
        <f>Tischeint.2!A67</f>
        <v>2. / 2</v>
      </c>
      <c r="C105" s="459">
        <f>Tischeint.2!I67</f>
        <v>1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Tischeint.2!K67&amp;"  "</f>
        <v xml:space="preserve">C / 2  </v>
      </c>
      <c r="B106" s="461" t="str">
        <f>Tischeint.2!N67</f>
        <v>J / 1</v>
      </c>
      <c r="C106" s="461" t="str">
        <f>Tischeint.2!Q67</f>
        <v>R / 4</v>
      </c>
      <c r="D106" s="461" t="str">
        <f>Tischeint.2!T67</f>
        <v>K / 3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45059</v>
      </c>
      <c r="B107" s="458" t="str">
        <f>Tischeint.2!A69</f>
        <v>2. / 2</v>
      </c>
      <c r="C107" s="459">
        <f>Tischeint.2!I69</f>
        <v>2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Tischeint.2!K69&amp;"  "</f>
        <v xml:space="preserve">C / 1  </v>
      </c>
      <c r="B108" s="461" t="str">
        <f>Tischeint.2!N69</f>
        <v>J / 2</v>
      </c>
      <c r="C108" s="461" t="str">
        <f>Tischeint.2!Q69</f>
        <v>R / 3</v>
      </c>
      <c r="D108" s="461" t="str">
        <f>Tischeint.2!T69</f>
        <v>K / 4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45059</v>
      </c>
      <c r="B109" s="458" t="str">
        <f>Tischeint.2!A71</f>
        <v>2. / 2</v>
      </c>
      <c r="C109" s="459">
        <f>Tischeint.2!I71</f>
        <v>3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Tischeint.2!K71&amp;"  "</f>
        <v xml:space="preserve">C / 4  </v>
      </c>
      <c r="B110" s="461" t="str">
        <f>Tischeint.2!N71</f>
        <v>J / 3</v>
      </c>
      <c r="C110" s="461" t="str">
        <f>Tischeint.2!Q71</f>
        <v>R / 2</v>
      </c>
      <c r="D110" s="461" t="str">
        <f>Tischeint.2!T71</f>
        <v>K / 1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45059</v>
      </c>
      <c r="B111" s="458" t="str">
        <f>Tischeint.2!A73</f>
        <v>2. / 2</v>
      </c>
      <c r="C111" s="459">
        <f>Tischeint.2!I73</f>
        <v>4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Tischeint.2!K73&amp;"  "</f>
        <v xml:space="preserve">C / 3  </v>
      </c>
      <c r="B112" s="461" t="str">
        <f>Tischeint.2!N73</f>
        <v>J / 4</v>
      </c>
      <c r="C112" s="461" t="str">
        <f>Tischeint.2!Q73</f>
        <v>R / 1</v>
      </c>
      <c r="D112" s="461" t="str">
        <f>Tischeint.2!T73</f>
        <v>K / 2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45059</v>
      </c>
      <c r="B113" s="458" t="str">
        <f>Tischeint.2!A107</f>
        <v>2. / 3</v>
      </c>
      <c r="C113" s="459">
        <f>Tischeint.2!I107</f>
        <v>1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Tischeint.2!K107&amp;"  "</f>
        <v xml:space="preserve">K / 4  </v>
      </c>
      <c r="B114" s="461" t="str">
        <f>Tischeint.2!N107</f>
        <v>R / 2</v>
      </c>
      <c r="C114" s="461" t="str">
        <f>Tischeint.2!Q107</f>
        <v>J / 1</v>
      </c>
      <c r="D114" s="461" t="str">
        <f>Tischeint.2!T107</f>
        <v>C / 3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45059</v>
      </c>
      <c r="B115" s="458" t="str">
        <f>Tischeint.2!A109</f>
        <v>2. / 3</v>
      </c>
      <c r="C115" s="459">
        <f>Tischeint.2!I109</f>
        <v>2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Tischeint.2!K109&amp;"  "</f>
        <v xml:space="preserve">K / 3  </v>
      </c>
      <c r="B116" s="461" t="str">
        <f>Tischeint.2!N109</f>
        <v>R / 1</v>
      </c>
      <c r="C116" s="461" t="str">
        <f>Tischeint.2!Q109</f>
        <v>J / 2</v>
      </c>
      <c r="D116" s="461" t="str">
        <f>Tischeint.2!T109</f>
        <v>C / 4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45059</v>
      </c>
      <c r="B117" s="458" t="str">
        <f>Tischeint.2!A111</f>
        <v>2. / 3</v>
      </c>
      <c r="C117" s="459">
        <f>Tischeint.2!I111</f>
        <v>3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Tischeint.2!K111&amp;"  "</f>
        <v xml:space="preserve">K / 2  </v>
      </c>
      <c r="B118" s="461" t="str">
        <f>Tischeint.2!N111</f>
        <v>R / 4</v>
      </c>
      <c r="C118" s="461" t="str">
        <f>Tischeint.2!Q111</f>
        <v>J / 3</v>
      </c>
      <c r="D118" s="461" t="str">
        <f>Tischeint.2!T111</f>
        <v>C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45059</v>
      </c>
      <c r="B119" s="458" t="str">
        <f>Tischeint.2!A113</f>
        <v>2. / 3</v>
      </c>
      <c r="C119" s="459">
        <f>Tischeint.2!I113</f>
        <v>4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Tischeint.2!K113&amp;"  "</f>
        <v xml:space="preserve">K / 1  </v>
      </c>
      <c r="B120" s="461" t="str">
        <f>Tischeint.2!N113</f>
        <v>R / 3</v>
      </c>
      <c r="C120" s="461" t="str">
        <f>Tischeint.2!Q113</f>
        <v>J / 4</v>
      </c>
      <c r="D120" s="461" t="str">
        <f>Tischeint.2!T113</f>
        <v>C / 2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45059</v>
      </c>
      <c r="B121" s="458" t="str">
        <f>Tischeint.2!A147</f>
        <v>2. / 4</v>
      </c>
      <c r="C121" s="459">
        <f>Tischeint.2!I147</f>
        <v>1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Tischeint.2!K147&amp;"  "</f>
        <v xml:space="preserve">R / 1  </v>
      </c>
      <c r="B122" s="461" t="str">
        <f>Tischeint.2!N147</f>
        <v>K / 1</v>
      </c>
      <c r="C122" s="461" t="str">
        <f>Tischeint.2!Q147</f>
        <v>C / 1</v>
      </c>
      <c r="D122" s="461" t="str">
        <f>Tischeint.2!T147</f>
        <v>J / 1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45059</v>
      </c>
      <c r="B123" s="458" t="str">
        <f>Tischeint.2!A149</f>
        <v>2. / 4</v>
      </c>
      <c r="C123" s="459">
        <f>Tischeint.2!I149</f>
        <v>2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Tischeint.2!K149&amp;"  "</f>
        <v xml:space="preserve">R / 2  </v>
      </c>
      <c r="B124" s="461" t="str">
        <f>Tischeint.2!N149</f>
        <v>K / 2</v>
      </c>
      <c r="C124" s="461" t="str">
        <f>Tischeint.2!Q149</f>
        <v>C / 2</v>
      </c>
      <c r="D124" s="461" t="str">
        <f>Tischeint.2!T149</f>
        <v>J / 2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45059</v>
      </c>
      <c r="B125" s="458" t="str">
        <f>Tischeint.2!A151</f>
        <v>2. / 4</v>
      </c>
      <c r="C125" s="459">
        <f>Tischeint.2!I151</f>
        <v>3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Tischeint.2!K151&amp;"  "</f>
        <v xml:space="preserve">R / 3  </v>
      </c>
      <c r="B126" s="461" t="str">
        <f>Tischeint.2!N151</f>
        <v>K / 3</v>
      </c>
      <c r="C126" s="461" t="str">
        <f>Tischeint.2!Q151</f>
        <v>C / 3</v>
      </c>
      <c r="D126" s="461" t="str">
        <f>Tischeint.2!T151</f>
        <v>J / 3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45059</v>
      </c>
      <c r="B127" s="458" t="str">
        <f>Tischeint.2!A153</f>
        <v>2. / 4</v>
      </c>
      <c r="C127" s="459">
        <f>Tischeint.2!I153</f>
        <v>4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Tischeint.2!K153&amp;"  "</f>
        <v xml:space="preserve">R / 4  </v>
      </c>
      <c r="B128" s="461" t="str">
        <f>Tischeint.2!N153</f>
        <v>K / 4</v>
      </c>
      <c r="C128" s="461" t="str">
        <f>Tischeint.2!Q153</f>
        <v>C / 4</v>
      </c>
      <c r="D128" s="461" t="str">
        <f>Tischeint.2!T153</f>
        <v>J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45059</v>
      </c>
      <c r="B129" s="458" t="str">
        <f>Tischeint.2!A35</f>
        <v>2. / 1</v>
      </c>
      <c r="C129" s="459">
        <f>Tischeint.2!I35</f>
        <v>1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Tischeint.2!K35&amp;"  "</f>
        <v xml:space="preserve"> / 1  </v>
      </c>
      <c r="B130" s="461" t="str">
        <f>Tischeint.2!N35</f>
        <v xml:space="preserve"> / 4</v>
      </c>
      <c r="C130" s="461" t="str">
        <f>Tischeint.2!Q35</f>
        <v xml:space="preserve"> / 2</v>
      </c>
      <c r="D130" s="461" t="str">
        <f>Tischeint.2!T35</f>
        <v xml:space="preserve"> / 3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45059</v>
      </c>
      <c r="B131" s="458" t="str">
        <f>Tischeint.2!A37</f>
        <v>2. / 1</v>
      </c>
      <c r="C131" s="459">
        <f>Tischeint.2!I37</f>
        <v>2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Tischeint.2!K37&amp;"  "</f>
        <v xml:space="preserve"> / 2  </v>
      </c>
      <c r="B132" s="461" t="str">
        <f>Tischeint.2!N37</f>
        <v xml:space="preserve"> / 3</v>
      </c>
      <c r="C132" s="461" t="str">
        <f>Tischeint.2!Q37</f>
        <v xml:space="preserve"> / 1</v>
      </c>
      <c r="D132" s="461" t="str">
        <f>Tischeint.2!T37</f>
        <v xml:space="preserve"> / 4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45059</v>
      </c>
      <c r="B133" s="458" t="str">
        <f>Tischeint.2!A39</f>
        <v>2. / 1</v>
      </c>
      <c r="C133" s="459">
        <f>Tischeint.2!I39</f>
        <v>3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Tischeint.2!K39&amp;"  "</f>
        <v xml:space="preserve"> / 3  </v>
      </c>
      <c r="B134" s="461" t="str">
        <f>Tischeint.2!N39</f>
        <v xml:space="preserve"> / 2</v>
      </c>
      <c r="C134" s="461" t="str">
        <f>Tischeint.2!Q39</f>
        <v xml:space="preserve"> / 4</v>
      </c>
      <c r="D134" s="461" t="str">
        <f>Tischeint.2!T39</f>
        <v xml:space="preserve"> / 1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45059</v>
      </c>
      <c r="B135" s="458" t="str">
        <f>Tischeint.2!A41</f>
        <v>2. / 1</v>
      </c>
      <c r="C135" s="459">
        <f>Tischeint.2!I41</f>
        <v>4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Tischeint.2!K41&amp;"  "</f>
        <v xml:space="preserve"> / 4  </v>
      </c>
      <c r="B136" s="461" t="str">
        <f>Tischeint.2!N41</f>
        <v xml:space="preserve"> / 1</v>
      </c>
      <c r="C136" s="461" t="str">
        <f>Tischeint.2!Q41</f>
        <v xml:space="preserve"> / 3</v>
      </c>
      <c r="D136" s="461" t="str">
        <f>Tischeint.2!T41</f>
        <v xml:space="preserve"> / 2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45059</v>
      </c>
      <c r="B137" s="458" t="str">
        <f>Tischeint.2!A75</f>
        <v>2. / 2</v>
      </c>
      <c r="C137" s="459">
        <f>Tischeint.2!I75</f>
        <v>1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Tischeint.2!K75&amp;"  "</f>
        <v xml:space="preserve"> / 2  </v>
      </c>
      <c r="B138" s="461" t="str">
        <f>Tischeint.2!N75</f>
        <v xml:space="preserve"> / 1</v>
      </c>
      <c r="C138" s="461" t="str">
        <f>Tischeint.2!Q75</f>
        <v xml:space="preserve"> / 4</v>
      </c>
      <c r="D138" s="461" t="str">
        <f>Tischeint.2!T75</f>
        <v xml:space="preserve">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45059</v>
      </c>
      <c r="B139" s="458" t="str">
        <f>Tischeint.2!A77</f>
        <v>2. / 2</v>
      </c>
      <c r="C139" s="459">
        <f>Tischeint.2!I77</f>
        <v>2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Tischeint.2!K77&amp;"  "</f>
        <v xml:space="preserve"> / 1  </v>
      </c>
      <c r="B140" s="461" t="str">
        <f>Tischeint.2!N77</f>
        <v xml:space="preserve"> / 2</v>
      </c>
      <c r="C140" s="461" t="str">
        <f>Tischeint.2!Q77</f>
        <v xml:space="preserve"> / 3</v>
      </c>
      <c r="D140" s="461" t="str">
        <f>Tischeint.2!T77</f>
        <v xml:space="preserve"> / 4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45059</v>
      </c>
      <c r="B141" s="458" t="str">
        <f>Tischeint.2!A79</f>
        <v>2. / 2</v>
      </c>
      <c r="C141" s="459">
        <f>Tischeint.2!I79</f>
        <v>3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Tischeint.2!K79&amp;"  "</f>
        <v xml:space="preserve"> / 4  </v>
      </c>
      <c r="B142" s="461" t="str">
        <f>Tischeint.2!N79</f>
        <v xml:space="preserve"> / 3</v>
      </c>
      <c r="C142" s="461" t="str">
        <f>Tischeint.2!Q79</f>
        <v xml:space="preserve"> / 2</v>
      </c>
      <c r="D142" s="461" t="str">
        <f>Tischeint.2!T79</f>
        <v xml:space="preserve"> / 1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45059</v>
      </c>
      <c r="B143" s="458" t="str">
        <f>Tischeint.2!A81</f>
        <v>2. / 2</v>
      </c>
      <c r="C143" s="459">
        <f>Tischeint.2!I81</f>
        <v>4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Tischeint.2!K81&amp;"  "</f>
        <v xml:space="preserve"> / 3  </v>
      </c>
      <c r="B144" s="461" t="str">
        <f>Tischeint.2!N81</f>
        <v xml:space="preserve"> / 4</v>
      </c>
      <c r="C144" s="461" t="str">
        <f>Tischeint.2!Q81</f>
        <v xml:space="preserve"> / 1</v>
      </c>
      <c r="D144" s="461" t="str">
        <f>Tischeint.2!T81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45059</v>
      </c>
      <c r="B145" s="458" t="str">
        <f>Tischeint.2!A115</f>
        <v>2. / 3</v>
      </c>
      <c r="C145" s="459">
        <f>Tischeint.2!I115</f>
        <v>1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Tischeint.2!K115&amp;"  "</f>
        <v xml:space="preserve"> / 4  </v>
      </c>
      <c r="B146" s="461" t="str">
        <f>Tischeint.2!N115</f>
        <v xml:space="preserve"> / 2</v>
      </c>
      <c r="C146" s="461" t="str">
        <f>Tischeint.2!Q115</f>
        <v xml:space="preserve"> / 1</v>
      </c>
      <c r="D146" s="461" t="str">
        <f>Tischeint.2!T115</f>
        <v xml:space="preserve"> / 3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45059</v>
      </c>
      <c r="B147" s="458" t="str">
        <f>Tischeint.2!A117</f>
        <v>2. / 3</v>
      </c>
      <c r="C147" s="459">
        <f>Tischeint.2!I117</f>
        <v>2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Tischeint.2!K117&amp;"  "</f>
        <v xml:space="preserve"> / 3  </v>
      </c>
      <c r="B148" s="461" t="str">
        <f>Tischeint.2!N117</f>
        <v xml:space="preserve"> / 1</v>
      </c>
      <c r="C148" s="461" t="str">
        <f>Tischeint.2!Q117</f>
        <v xml:space="preserve"> / 2</v>
      </c>
      <c r="D148" s="461" t="str">
        <f>Tischeint.2!T117</f>
        <v xml:space="preserve"> / 4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45059</v>
      </c>
      <c r="B149" s="458" t="str">
        <f>Tischeint.2!A119</f>
        <v>2. / 3</v>
      </c>
      <c r="C149" s="459">
        <f>Tischeint.2!I119</f>
        <v>3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Tischeint.2!K119&amp;"  "</f>
        <v xml:space="preserve"> / 2  </v>
      </c>
      <c r="B150" s="461" t="str">
        <f>Tischeint.2!N119</f>
        <v xml:space="preserve"> / 4</v>
      </c>
      <c r="C150" s="461" t="str">
        <f>Tischeint.2!Q119</f>
        <v xml:space="preserve"> / 3</v>
      </c>
      <c r="D150" s="461" t="str">
        <f>Tischeint.2!T119</f>
        <v xml:space="preserve"> / 1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45059</v>
      </c>
      <c r="B151" s="458" t="str">
        <f>Tischeint.2!A121</f>
        <v>2. / 3</v>
      </c>
      <c r="C151" s="459">
        <f>Tischeint.2!I121</f>
        <v>4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Tischeint.2!K121&amp;"  "</f>
        <v xml:space="preserve"> / 1  </v>
      </c>
      <c r="B152" s="461" t="str">
        <f>Tischeint.2!N121</f>
        <v xml:space="preserve"> / 3</v>
      </c>
      <c r="C152" s="461" t="str">
        <f>Tischeint.2!Q121</f>
        <v xml:space="preserve"> / 4</v>
      </c>
      <c r="D152" s="461" t="str">
        <f>Tischeint.2!T121</f>
        <v xml:space="preserve"> / 2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45059</v>
      </c>
      <c r="B153" s="458" t="str">
        <f>Tischeint.2!A155</f>
        <v>2. / 4</v>
      </c>
      <c r="C153" s="459">
        <f>Tischeint.2!I155</f>
        <v>1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Tischeint.2!K155&amp;"  "</f>
        <v xml:space="preserve"> / 1  </v>
      </c>
      <c r="B154" s="461" t="str">
        <f>Tischeint.2!N155</f>
        <v xml:space="preserve"> / 1</v>
      </c>
      <c r="C154" s="461" t="str">
        <f>Tischeint.2!Q155</f>
        <v xml:space="preserve"> / 1</v>
      </c>
      <c r="D154" s="461" t="str">
        <f>Tischeint.2!T155</f>
        <v xml:space="preserve">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45059</v>
      </c>
      <c r="B155" s="458" t="str">
        <f>Tischeint.2!A157</f>
        <v>2. / 4</v>
      </c>
      <c r="C155" s="459">
        <f>Tischeint.2!I157</f>
        <v>2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Tischeint.2!K157&amp;"  "</f>
        <v xml:space="preserve"> / 2  </v>
      </c>
      <c r="B156" s="461" t="str">
        <f>Tischeint.2!N157</f>
        <v xml:space="preserve"> / 2</v>
      </c>
      <c r="C156" s="461" t="str">
        <f>Tischeint.2!Q157</f>
        <v xml:space="preserve"> / 2</v>
      </c>
      <c r="D156" s="461" t="str">
        <f>Tischeint.2!T157</f>
        <v xml:space="preserve"> / 2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45059</v>
      </c>
      <c r="B157" s="458" t="str">
        <f>Tischeint.2!A159</f>
        <v>2. / 4</v>
      </c>
      <c r="C157" s="459">
        <f>Tischeint.2!I159</f>
        <v>3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Tischeint.2!K159&amp;"  "</f>
        <v xml:space="preserve"> / 3  </v>
      </c>
      <c r="B158" s="461" t="str">
        <f>Tischeint.2!N159</f>
        <v xml:space="preserve"> / 3</v>
      </c>
      <c r="C158" s="461" t="str">
        <f>Tischeint.2!Q159</f>
        <v xml:space="preserve"> / 3</v>
      </c>
      <c r="D158" s="461" t="str">
        <f>Tischeint.2!T159</f>
        <v xml:space="preserve"> / 3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45059</v>
      </c>
      <c r="B159" s="458" t="str">
        <f>Tischeint.2!A161</f>
        <v>2. / 4</v>
      </c>
      <c r="C159" s="459">
        <f>Tischeint.2!I161</f>
        <v>4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Tischeint.2!K161&amp;"  "</f>
        <v xml:space="preserve"> / 4  </v>
      </c>
      <c r="B160" s="461" t="str">
        <f>Tischeint.2!N161</f>
        <v xml:space="preserve"> / 4</v>
      </c>
      <c r="C160" s="461" t="str">
        <f>Tischeint.2!Q161</f>
        <v xml:space="preserve"> / 4</v>
      </c>
      <c r="D160" s="461" t="str">
        <f>Tischeint.2!T161</f>
        <v xml:space="preserve"> / 4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16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7" customWidth="1"/>
    <col min="39" max="16384" width="11.42578125" style="10"/>
  </cols>
  <sheetData>
    <row r="1" spans="1:38" ht="30" customHeight="1" thickBot="1" x14ac:dyDescent="0.45">
      <c r="A1" s="596" t="s">
        <v>176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3</v>
      </c>
      <c r="X1" s="836" t="s">
        <v>0</v>
      </c>
      <c r="Y1" s="520"/>
      <c r="Z1" s="521"/>
      <c r="AA1" s="856" t="s">
        <v>28</v>
      </c>
      <c r="AB1" s="836"/>
      <c r="AC1" s="836"/>
      <c r="AD1" s="857"/>
      <c r="AE1" s="856" t="s">
        <v>27</v>
      </c>
      <c r="AF1" s="836"/>
      <c r="AG1" s="836"/>
      <c r="AH1" s="857"/>
      <c r="AI1" s="856" t="s">
        <v>27</v>
      </c>
      <c r="AJ1" s="836"/>
      <c r="AK1" s="836"/>
      <c r="AL1" s="857"/>
    </row>
    <row r="2" spans="1:38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400"/>
      <c r="X2" s="401"/>
      <c r="Y2" s="401"/>
      <c r="Z2" s="402"/>
      <c r="AA2" s="837"/>
      <c r="AB2" s="838"/>
      <c r="AC2" s="838"/>
      <c r="AD2" s="839"/>
      <c r="AE2" s="837"/>
      <c r="AF2" s="838"/>
      <c r="AG2" s="838"/>
      <c r="AH2" s="839"/>
      <c r="AI2" s="837"/>
      <c r="AJ2" s="838"/>
      <c r="AK2" s="838"/>
      <c r="AL2" s="839"/>
    </row>
    <row r="3" spans="1:38" ht="30" customHeight="1" thickBot="1" x14ac:dyDescent="0.45">
      <c r="A3" s="826" t="str">
        <f>$W$1&amp;". / 1"</f>
        <v>3. / 1</v>
      </c>
      <c r="B3" s="827"/>
      <c r="C3" s="828">
        <f>W19</f>
        <v>45087</v>
      </c>
      <c r="D3" s="829"/>
      <c r="E3" s="829"/>
      <c r="F3" s="829"/>
      <c r="G3" s="829"/>
      <c r="H3" s="830"/>
      <c r="I3" s="672">
        <f>IF($AE$19=1,1,1)</f>
        <v>1</v>
      </c>
      <c r="J3" s="673"/>
      <c r="K3" s="674" t="str">
        <f>$W$3&amp;" / 1"</f>
        <v>K / 1</v>
      </c>
      <c r="L3" s="675"/>
      <c r="M3" s="676"/>
      <c r="N3" s="674" t="str">
        <f>$Z$3&amp;" / 4"</f>
        <v>F / 4</v>
      </c>
      <c r="O3" s="675"/>
      <c r="P3" s="676"/>
      <c r="Q3" s="674" t="str">
        <f>$X$3&amp;" / 2"</f>
        <v>S / 2</v>
      </c>
      <c r="R3" s="677"/>
      <c r="S3" s="678"/>
      <c r="T3" s="674" t="str">
        <f>$Y$3&amp;" / 3"</f>
        <v>D / 3</v>
      </c>
      <c r="U3" s="677"/>
      <c r="V3" s="678"/>
      <c r="W3" s="1" t="s">
        <v>16</v>
      </c>
      <c r="X3" s="2" t="s">
        <v>17</v>
      </c>
      <c r="Y3" s="2" t="s">
        <v>19</v>
      </c>
      <c r="Z3" s="3" t="s">
        <v>24</v>
      </c>
      <c r="AA3" s="1" t="s">
        <v>21</v>
      </c>
      <c r="AB3" s="2" t="s">
        <v>10</v>
      </c>
      <c r="AC3" s="2" t="s">
        <v>23</v>
      </c>
      <c r="AD3" s="3" t="s">
        <v>12</v>
      </c>
      <c r="AE3" s="1" t="s">
        <v>16</v>
      </c>
      <c r="AF3" s="2" t="s">
        <v>17</v>
      </c>
      <c r="AG3" s="2" t="s">
        <v>19</v>
      </c>
      <c r="AH3" s="3" t="s">
        <v>24</v>
      </c>
      <c r="AI3" s="1" t="s">
        <v>8</v>
      </c>
      <c r="AJ3" s="2" t="s">
        <v>19</v>
      </c>
      <c r="AK3" s="2" t="s">
        <v>24</v>
      </c>
      <c r="AL3" s="3" t="s">
        <v>21</v>
      </c>
    </row>
    <row r="4" spans="1:38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826" t="str">
        <f>A3</f>
        <v>3. / 1</v>
      </c>
      <c r="B5" s="827"/>
      <c r="C5" s="828">
        <f>C3</f>
        <v>45087</v>
      </c>
      <c r="D5" s="829"/>
      <c r="E5" s="829"/>
      <c r="F5" s="829"/>
      <c r="G5" s="829"/>
      <c r="H5" s="830"/>
      <c r="I5" s="672">
        <f>I3+1</f>
        <v>2</v>
      </c>
      <c r="J5" s="673"/>
      <c r="K5" s="674" t="str">
        <f>$W$3&amp;" / 2"</f>
        <v>K / 2</v>
      </c>
      <c r="L5" s="675"/>
      <c r="M5" s="676"/>
      <c r="N5" s="674" t="str">
        <f>$Z$3&amp;" / 3"</f>
        <v>F / 3</v>
      </c>
      <c r="O5" s="675"/>
      <c r="P5" s="676"/>
      <c r="Q5" s="674" t="str">
        <f>$X$3&amp;" / 1"</f>
        <v>S / 1</v>
      </c>
      <c r="R5" s="677"/>
      <c r="S5" s="678"/>
      <c r="T5" s="674" t="str">
        <f>$Y$3&amp;" / 4"</f>
        <v>D / 4</v>
      </c>
      <c r="U5" s="677"/>
      <c r="V5" s="678"/>
      <c r="W5" s="1" t="s">
        <v>20</v>
      </c>
      <c r="X5" s="2" t="s">
        <v>18</v>
      </c>
      <c r="Y5" s="2" t="s">
        <v>15</v>
      </c>
      <c r="Z5" s="3" t="s">
        <v>23</v>
      </c>
      <c r="AA5" s="1" t="s">
        <v>25</v>
      </c>
      <c r="AB5" s="2" t="s">
        <v>14</v>
      </c>
      <c r="AC5" s="2" t="s">
        <v>7</v>
      </c>
      <c r="AD5" s="3" t="s">
        <v>16</v>
      </c>
      <c r="AE5" s="1" t="s">
        <v>20</v>
      </c>
      <c r="AF5" s="2" t="s">
        <v>18</v>
      </c>
      <c r="AG5" s="2" t="s">
        <v>15</v>
      </c>
      <c r="AH5" s="3" t="s">
        <v>23</v>
      </c>
      <c r="AI5" s="1" t="s">
        <v>12</v>
      </c>
      <c r="AJ5" s="2" t="s">
        <v>15</v>
      </c>
      <c r="AK5" s="2" t="s">
        <v>20</v>
      </c>
      <c r="AL5" s="3" t="s">
        <v>25</v>
      </c>
    </row>
    <row r="6" spans="1:38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826" t="str">
        <f>A5</f>
        <v>3. / 1</v>
      </c>
      <c r="B7" s="827"/>
      <c r="C7" s="828">
        <f>C5</f>
        <v>45087</v>
      </c>
      <c r="D7" s="829"/>
      <c r="E7" s="829"/>
      <c r="F7" s="829"/>
      <c r="G7" s="829"/>
      <c r="H7" s="830"/>
      <c r="I7" s="672">
        <f>I5+1</f>
        <v>3</v>
      </c>
      <c r="J7" s="673"/>
      <c r="K7" s="674" t="str">
        <f>$W$3&amp;" / 3"</f>
        <v>K / 3</v>
      </c>
      <c r="L7" s="675"/>
      <c r="M7" s="676"/>
      <c r="N7" s="674" t="str">
        <f>$Z$3&amp;" / 2"</f>
        <v>F / 2</v>
      </c>
      <c r="O7" s="675"/>
      <c r="P7" s="676"/>
      <c r="Q7" s="674" t="str">
        <f>$X$3&amp;" / 4"</f>
        <v>S / 4</v>
      </c>
      <c r="R7" s="677"/>
      <c r="S7" s="678"/>
      <c r="T7" s="674" t="str">
        <f>$Y$3&amp;" / 1"</f>
        <v>D / 1</v>
      </c>
      <c r="U7" s="677"/>
      <c r="V7" s="678"/>
      <c r="W7" s="1" t="s">
        <v>21</v>
      </c>
      <c r="X7" s="2" t="s">
        <v>9</v>
      </c>
      <c r="Y7" s="2" t="s">
        <v>11</v>
      </c>
      <c r="Z7" s="3" t="s">
        <v>12</v>
      </c>
      <c r="AA7" s="1" t="s">
        <v>9</v>
      </c>
      <c r="AB7" s="2" t="s">
        <v>18</v>
      </c>
      <c r="AC7" s="2" t="s">
        <v>11</v>
      </c>
      <c r="AD7" s="3" t="s">
        <v>20</v>
      </c>
      <c r="AE7" s="1" t="s">
        <v>21</v>
      </c>
      <c r="AF7" s="2" t="s">
        <v>9</v>
      </c>
      <c r="AG7" s="2" t="s">
        <v>11</v>
      </c>
      <c r="AH7" s="3" t="s">
        <v>12</v>
      </c>
      <c r="AI7" s="1" t="s">
        <v>16</v>
      </c>
      <c r="AJ7" s="2" t="s">
        <v>7</v>
      </c>
      <c r="AK7" s="2" t="s">
        <v>11</v>
      </c>
      <c r="AL7" s="3" t="s">
        <v>23</v>
      </c>
    </row>
    <row r="8" spans="1:38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826" t="str">
        <f>A7</f>
        <v>3. / 1</v>
      </c>
      <c r="B9" s="827"/>
      <c r="C9" s="828">
        <f>C7</f>
        <v>45087</v>
      </c>
      <c r="D9" s="829"/>
      <c r="E9" s="829"/>
      <c r="F9" s="829"/>
      <c r="G9" s="829"/>
      <c r="H9" s="830"/>
      <c r="I9" s="672">
        <f>I7+1</f>
        <v>4</v>
      </c>
      <c r="J9" s="673"/>
      <c r="K9" s="674" t="str">
        <f>$W$3&amp;" / 4"</f>
        <v>K / 4</v>
      </c>
      <c r="L9" s="675"/>
      <c r="M9" s="676"/>
      <c r="N9" s="674" t="str">
        <f>$Z$3&amp;" / 1"</f>
        <v>F / 1</v>
      </c>
      <c r="O9" s="675"/>
      <c r="P9" s="676"/>
      <c r="Q9" s="674" t="str">
        <f>$X$3&amp;" / 3"</f>
        <v>S / 3</v>
      </c>
      <c r="R9" s="677"/>
      <c r="S9" s="678"/>
      <c r="T9" s="674" t="str">
        <f>$Y$3&amp;" / 2"</f>
        <v>D / 2</v>
      </c>
      <c r="U9" s="677"/>
      <c r="V9" s="678"/>
      <c r="W9" s="1" t="s">
        <v>25</v>
      </c>
      <c r="X9" s="2" t="s">
        <v>13</v>
      </c>
      <c r="Y9" s="2" t="s">
        <v>7</v>
      </c>
      <c r="Z9" s="3" t="s">
        <v>8</v>
      </c>
      <c r="AA9" s="1" t="s">
        <v>13</v>
      </c>
      <c r="AB9" s="2" t="s">
        <v>22</v>
      </c>
      <c r="AC9" s="2" t="s">
        <v>15</v>
      </c>
      <c r="AD9" s="3" t="s">
        <v>24</v>
      </c>
      <c r="AE9" s="1" t="s">
        <v>25</v>
      </c>
      <c r="AF9" s="2" t="s">
        <v>13</v>
      </c>
      <c r="AG9" s="2" t="s">
        <v>7</v>
      </c>
      <c r="AH9" s="3" t="s">
        <v>8</v>
      </c>
      <c r="AI9" s="1"/>
      <c r="AJ9" s="2"/>
      <c r="AK9" s="2"/>
      <c r="AL9" s="3"/>
    </row>
    <row r="10" spans="1:38" ht="15" customHeight="1" x14ac:dyDescent="0.4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6"/>
      <c r="S10" s="637"/>
      <c r="T10" s="633" t="s">
        <v>6</v>
      </c>
      <c r="U10" s="636"/>
      <c r="V10" s="637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816" t="str">
        <f>A9</f>
        <v>3. / 1</v>
      </c>
      <c r="B11" s="817"/>
      <c r="C11" s="818">
        <f>C9</f>
        <v>45087</v>
      </c>
      <c r="D11" s="819"/>
      <c r="E11" s="819"/>
      <c r="F11" s="819"/>
      <c r="G11" s="819"/>
      <c r="H11" s="820"/>
      <c r="I11" s="626">
        <f>IF($AE$19=1,5,1)</f>
        <v>1</v>
      </c>
      <c r="J11" s="627"/>
      <c r="K11" s="628" t="str">
        <f>$W$5&amp;" / 1"</f>
        <v>L / 1</v>
      </c>
      <c r="L11" s="629"/>
      <c r="M11" s="630"/>
      <c r="N11" s="628" t="str">
        <f>$Z$5&amp;" / 4"</f>
        <v>E / 4</v>
      </c>
      <c r="O11" s="629"/>
      <c r="P11" s="630"/>
      <c r="Q11" s="628" t="str">
        <f>$X$5&amp;" / 2"</f>
        <v>T / 2</v>
      </c>
      <c r="R11" s="631"/>
      <c r="S11" s="632"/>
      <c r="T11" s="628" t="str">
        <f>$Y$5&amp;" / 3"</f>
        <v>C / 3</v>
      </c>
      <c r="U11" s="631"/>
      <c r="V11" s="632"/>
      <c r="W11" s="7"/>
      <c r="X11" s="8"/>
      <c r="Y11" s="8"/>
      <c r="Z11" s="9"/>
      <c r="AA11" s="7" t="s">
        <v>17</v>
      </c>
      <c r="AB11" s="8" t="s">
        <v>26</v>
      </c>
      <c r="AC11" s="8" t="s">
        <v>19</v>
      </c>
      <c r="AD11" s="9" t="s">
        <v>8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6"/>
      <c r="S12" s="637"/>
      <c r="T12" s="633" t="s">
        <v>6</v>
      </c>
      <c r="U12" s="636"/>
      <c r="V12" s="637"/>
    </row>
    <row r="13" spans="1:38" ht="30" customHeight="1" thickBot="1" x14ac:dyDescent="0.25">
      <c r="A13" s="816" t="str">
        <f>A11</f>
        <v>3. / 1</v>
      </c>
      <c r="B13" s="817"/>
      <c r="C13" s="818">
        <f>C11</f>
        <v>45087</v>
      </c>
      <c r="D13" s="819"/>
      <c r="E13" s="819"/>
      <c r="F13" s="819"/>
      <c r="G13" s="819"/>
      <c r="H13" s="820"/>
      <c r="I13" s="626">
        <f>I11+1</f>
        <v>2</v>
      </c>
      <c r="J13" s="627"/>
      <c r="K13" s="628" t="str">
        <f>$W$5&amp;" / 2"</f>
        <v>L / 2</v>
      </c>
      <c r="L13" s="629"/>
      <c r="M13" s="630"/>
      <c r="N13" s="628" t="str">
        <f>$Z$5&amp;" / 3"</f>
        <v>E / 3</v>
      </c>
      <c r="O13" s="629"/>
      <c r="P13" s="630"/>
      <c r="Q13" s="628" t="str">
        <f>$X$5&amp;" / 1"</f>
        <v>T / 1</v>
      </c>
      <c r="R13" s="631"/>
      <c r="S13" s="632"/>
      <c r="T13" s="628" t="str">
        <f>$Y$5&amp;" / 4"</f>
        <v>C / 4</v>
      </c>
      <c r="U13" s="631"/>
      <c r="V13" s="632"/>
      <c r="W13" s="843" t="s">
        <v>175</v>
      </c>
      <c r="X13" s="844"/>
      <c r="Y13" s="844"/>
      <c r="Z13" s="845"/>
      <c r="AA13" s="843" t="s">
        <v>32</v>
      </c>
      <c r="AB13" s="844"/>
      <c r="AC13" s="844"/>
      <c r="AD13" s="845"/>
      <c r="AE13" s="843" t="s">
        <v>33</v>
      </c>
      <c r="AF13" s="844"/>
      <c r="AG13" s="844"/>
      <c r="AH13" s="845"/>
      <c r="AI13" s="843" t="s">
        <v>34</v>
      </c>
      <c r="AJ13" s="844"/>
      <c r="AK13" s="844"/>
      <c r="AL13" s="845"/>
    </row>
    <row r="14" spans="1:38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6"/>
      <c r="S14" s="637"/>
      <c r="T14" s="633" t="s">
        <v>6</v>
      </c>
      <c r="U14" s="636"/>
      <c r="V14" s="637"/>
      <c r="W14" s="846"/>
      <c r="X14" s="847"/>
      <c r="Y14" s="847"/>
      <c r="Z14" s="848"/>
      <c r="AA14" s="846"/>
      <c r="AB14" s="847"/>
      <c r="AC14" s="847"/>
      <c r="AD14" s="848"/>
      <c r="AE14" s="846"/>
      <c r="AF14" s="847"/>
      <c r="AG14" s="847"/>
      <c r="AH14" s="848"/>
      <c r="AI14" s="846"/>
      <c r="AJ14" s="847"/>
      <c r="AK14" s="847"/>
      <c r="AL14" s="848"/>
    </row>
    <row r="15" spans="1:38" ht="30" customHeight="1" thickBot="1" x14ac:dyDescent="0.25">
      <c r="A15" s="816" t="str">
        <f>A13</f>
        <v>3. / 1</v>
      </c>
      <c r="B15" s="817"/>
      <c r="C15" s="818">
        <f>C13</f>
        <v>45087</v>
      </c>
      <c r="D15" s="819"/>
      <c r="E15" s="819"/>
      <c r="F15" s="819"/>
      <c r="G15" s="819"/>
      <c r="H15" s="820"/>
      <c r="I15" s="626">
        <f>I13+1</f>
        <v>3</v>
      </c>
      <c r="J15" s="627"/>
      <c r="K15" s="628" t="str">
        <f>$W$5&amp;" / 3"</f>
        <v>L / 3</v>
      </c>
      <c r="L15" s="629"/>
      <c r="M15" s="630"/>
      <c r="N15" s="628" t="str">
        <f>$Z$5&amp;" / 2"</f>
        <v>E / 2</v>
      </c>
      <c r="O15" s="629"/>
      <c r="P15" s="630"/>
      <c r="Q15" s="628" t="str">
        <f>$X$5&amp;" / 4"</f>
        <v>T / 4</v>
      </c>
      <c r="R15" s="631"/>
      <c r="S15" s="632"/>
      <c r="T15" s="628" t="str">
        <f>$Y$5&amp;" / 1"</f>
        <v>C / 1</v>
      </c>
      <c r="U15" s="631"/>
      <c r="V15" s="632"/>
      <c r="W15" s="846"/>
      <c r="X15" s="847"/>
      <c r="Y15" s="847"/>
      <c r="Z15" s="848"/>
      <c r="AA15" s="846"/>
      <c r="AB15" s="847"/>
      <c r="AC15" s="847"/>
      <c r="AD15" s="848"/>
      <c r="AE15" s="846"/>
      <c r="AF15" s="847"/>
      <c r="AG15" s="847"/>
      <c r="AH15" s="848"/>
      <c r="AI15" s="846"/>
      <c r="AJ15" s="847"/>
      <c r="AK15" s="847"/>
      <c r="AL15" s="848"/>
    </row>
    <row r="16" spans="1:38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6"/>
      <c r="S16" s="637"/>
      <c r="T16" s="633" t="s">
        <v>6</v>
      </c>
      <c r="U16" s="636"/>
      <c r="V16" s="637"/>
      <c r="W16" s="849"/>
      <c r="X16" s="850"/>
      <c r="Y16" s="850"/>
      <c r="Z16" s="851"/>
      <c r="AA16" s="846"/>
      <c r="AB16" s="847"/>
      <c r="AC16" s="847"/>
      <c r="AD16" s="848"/>
      <c r="AE16" s="846"/>
      <c r="AF16" s="847"/>
      <c r="AG16" s="847"/>
      <c r="AH16" s="848"/>
      <c r="AI16" s="846"/>
      <c r="AJ16" s="847"/>
      <c r="AK16" s="847"/>
      <c r="AL16" s="848"/>
    </row>
    <row r="17" spans="1:38" ht="30" customHeight="1" thickBot="1" x14ac:dyDescent="0.25">
      <c r="A17" s="816" t="str">
        <f>A15</f>
        <v>3. / 1</v>
      </c>
      <c r="B17" s="817"/>
      <c r="C17" s="818">
        <f>C15</f>
        <v>45087</v>
      </c>
      <c r="D17" s="819"/>
      <c r="E17" s="819"/>
      <c r="F17" s="819"/>
      <c r="G17" s="819"/>
      <c r="H17" s="820"/>
      <c r="I17" s="626">
        <f>I15+1</f>
        <v>4</v>
      </c>
      <c r="J17" s="627"/>
      <c r="K17" s="628" t="str">
        <f>$W$5&amp;" / 4"</f>
        <v>L / 4</v>
      </c>
      <c r="L17" s="629"/>
      <c r="M17" s="630"/>
      <c r="N17" s="628" t="str">
        <f>$Z$5&amp;" / 1"</f>
        <v>E / 1</v>
      </c>
      <c r="O17" s="629"/>
      <c r="P17" s="630"/>
      <c r="Q17" s="628" t="str">
        <f>$X$5&amp;" / 3"</f>
        <v>T / 3</v>
      </c>
      <c r="R17" s="631"/>
      <c r="S17" s="632"/>
      <c r="T17" s="628" t="str">
        <f>$Y$5&amp;" / 2"</f>
        <v>C / 2</v>
      </c>
      <c r="U17" s="631"/>
      <c r="V17" s="632"/>
      <c r="W17" s="852"/>
      <c r="X17" s="853"/>
      <c r="Y17" s="853"/>
      <c r="Z17" s="854"/>
      <c r="AA17" s="858"/>
      <c r="AB17" s="859"/>
      <c r="AC17" s="859"/>
      <c r="AD17" s="860"/>
      <c r="AE17" s="858"/>
      <c r="AF17" s="859"/>
      <c r="AG17" s="859"/>
      <c r="AH17" s="860"/>
      <c r="AI17" s="858"/>
      <c r="AJ17" s="859"/>
      <c r="AK17" s="859"/>
      <c r="AL17" s="860"/>
    </row>
    <row r="18" spans="1:38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67"/>
      <c r="S18" s="668"/>
      <c r="T18" s="616" t="s">
        <v>6</v>
      </c>
      <c r="U18" s="667"/>
      <c r="V18" s="668"/>
    </row>
    <row r="19" spans="1:38" ht="30" customHeight="1" thickBot="1" x14ac:dyDescent="0.45">
      <c r="A19" s="806" t="str">
        <f>A17</f>
        <v>3. / 1</v>
      </c>
      <c r="B19" s="807"/>
      <c r="C19" s="808">
        <f>C17</f>
        <v>45087</v>
      </c>
      <c r="D19" s="809"/>
      <c r="E19" s="809"/>
      <c r="F19" s="809"/>
      <c r="G19" s="809"/>
      <c r="H19" s="810"/>
      <c r="I19" s="619">
        <f>IF($AE$19=1,9,1)</f>
        <v>1</v>
      </c>
      <c r="J19" s="620"/>
      <c r="K19" s="621" t="str">
        <f>$W$7&amp;" / 1"</f>
        <v>M / 1</v>
      </c>
      <c r="L19" s="622"/>
      <c r="M19" s="623"/>
      <c r="N19" s="621" t="str">
        <f>$Z$7&amp;" / 4"</f>
        <v>J / 4</v>
      </c>
      <c r="O19" s="622"/>
      <c r="P19" s="623"/>
      <c r="Q19" s="621" t="str">
        <f>$X$7&amp;" / 2"</f>
        <v>P / 2</v>
      </c>
      <c r="R19" s="665"/>
      <c r="S19" s="666"/>
      <c r="T19" s="621" t="str">
        <f>$Y$7&amp;" / 3"</f>
        <v>B / 3</v>
      </c>
      <c r="U19" s="665"/>
      <c r="V19" s="666"/>
      <c r="W19" s="840">
        <v>45087</v>
      </c>
      <c r="X19" s="841"/>
      <c r="Y19" s="841"/>
      <c r="Z19" s="842"/>
      <c r="AA19" s="885" t="str">
        <f>Tischeint.1!AA19:AD19</f>
        <v>Liga</v>
      </c>
      <c r="AB19" s="886"/>
      <c r="AC19" s="886"/>
      <c r="AD19" s="887"/>
      <c r="AE19" s="855">
        <v>0</v>
      </c>
      <c r="AF19" s="841"/>
      <c r="AG19" s="841"/>
      <c r="AH19" s="842"/>
    </row>
    <row r="20" spans="1:38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67"/>
      <c r="S20" s="668"/>
      <c r="T20" s="616" t="s">
        <v>6</v>
      </c>
      <c r="U20" s="667"/>
      <c r="V20" s="668"/>
    </row>
    <row r="21" spans="1:38" ht="30" customHeight="1" thickBot="1" x14ac:dyDescent="0.45">
      <c r="A21" s="806" t="str">
        <f>A19</f>
        <v>3. / 1</v>
      </c>
      <c r="B21" s="807"/>
      <c r="C21" s="808">
        <f>C19</f>
        <v>45087</v>
      </c>
      <c r="D21" s="809"/>
      <c r="E21" s="809"/>
      <c r="F21" s="809"/>
      <c r="G21" s="809"/>
      <c r="H21" s="810"/>
      <c r="I21" s="619">
        <f>I19+1</f>
        <v>2</v>
      </c>
      <c r="J21" s="620"/>
      <c r="K21" s="621" t="str">
        <f>$W$7&amp;" / 2"</f>
        <v>M / 2</v>
      </c>
      <c r="L21" s="622"/>
      <c r="M21" s="623"/>
      <c r="N21" s="621" t="str">
        <f>$Z$7&amp;" / 3"</f>
        <v>J / 3</v>
      </c>
      <c r="O21" s="622"/>
      <c r="P21" s="623"/>
      <c r="Q21" s="621" t="str">
        <f>$X$7&amp;" / 1"</f>
        <v>P / 1</v>
      </c>
      <c r="R21" s="665"/>
      <c r="S21" s="666"/>
      <c r="T21" s="621" t="str">
        <f>$Y$7&amp;" / 4"</f>
        <v>B / 4</v>
      </c>
      <c r="U21" s="665"/>
      <c r="V21" s="666"/>
      <c r="W21" s="774" t="s">
        <v>30</v>
      </c>
      <c r="X21" s="775"/>
      <c r="Y21" s="775"/>
      <c r="Z21" s="776"/>
      <c r="AA21" s="888" t="s">
        <v>206</v>
      </c>
      <c r="AB21" s="889"/>
      <c r="AC21" s="889"/>
      <c r="AD21" s="890"/>
      <c r="AE21" s="774" t="s">
        <v>211</v>
      </c>
      <c r="AF21" s="775"/>
      <c r="AG21" s="775"/>
      <c r="AH21" s="776"/>
    </row>
    <row r="22" spans="1:38" ht="15" customHeight="1" x14ac:dyDescent="0.4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67"/>
      <c r="S22" s="668"/>
      <c r="T22" s="616" t="s">
        <v>6</v>
      </c>
      <c r="U22" s="667"/>
      <c r="V22" s="668"/>
      <c r="W22" s="777"/>
      <c r="X22" s="778"/>
      <c r="Y22" s="778"/>
      <c r="Z22" s="779"/>
      <c r="AA22" s="891"/>
      <c r="AB22" s="892"/>
      <c r="AC22" s="892"/>
      <c r="AD22" s="893"/>
      <c r="AE22" s="777"/>
      <c r="AF22" s="778"/>
      <c r="AG22" s="778"/>
      <c r="AH22" s="779"/>
    </row>
    <row r="23" spans="1:38" ht="30" customHeight="1" thickBot="1" x14ac:dyDescent="0.45">
      <c r="A23" s="806" t="str">
        <f>A21</f>
        <v>3. / 1</v>
      </c>
      <c r="B23" s="807"/>
      <c r="C23" s="808">
        <f>C21</f>
        <v>45087</v>
      </c>
      <c r="D23" s="809"/>
      <c r="E23" s="809"/>
      <c r="F23" s="809"/>
      <c r="G23" s="809"/>
      <c r="H23" s="810"/>
      <c r="I23" s="619">
        <f>I21+1</f>
        <v>3</v>
      </c>
      <c r="J23" s="620"/>
      <c r="K23" s="621" t="str">
        <f>$W$7&amp;" / 3"</f>
        <v>M / 3</v>
      </c>
      <c r="L23" s="622"/>
      <c r="M23" s="623"/>
      <c r="N23" s="621" t="str">
        <f>$Z$7&amp;" / 2"</f>
        <v>J / 2</v>
      </c>
      <c r="O23" s="622"/>
      <c r="P23" s="623"/>
      <c r="Q23" s="621" t="str">
        <f>$X$7&amp;" / 4"</f>
        <v>P / 4</v>
      </c>
      <c r="R23" s="665"/>
      <c r="S23" s="666"/>
      <c r="T23" s="621" t="str">
        <f>$Y$7&amp;" / 1"</f>
        <v>B / 1</v>
      </c>
      <c r="U23" s="665"/>
      <c r="V23" s="666"/>
      <c r="W23" s="777"/>
      <c r="X23" s="778"/>
      <c r="Y23" s="778"/>
      <c r="Z23" s="779"/>
      <c r="AA23" s="891"/>
      <c r="AB23" s="892"/>
      <c r="AC23" s="892"/>
      <c r="AD23" s="893"/>
      <c r="AE23" s="777"/>
      <c r="AF23" s="778"/>
      <c r="AG23" s="778"/>
      <c r="AH23" s="779"/>
    </row>
    <row r="24" spans="1:38" ht="15" customHeight="1" x14ac:dyDescent="0.4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67"/>
      <c r="S24" s="668"/>
      <c r="T24" s="616" t="s">
        <v>6</v>
      </c>
      <c r="U24" s="667"/>
      <c r="V24" s="668"/>
      <c r="W24" s="780"/>
      <c r="X24" s="781"/>
      <c r="Y24" s="781"/>
      <c r="Z24" s="782"/>
      <c r="AA24" s="894"/>
      <c r="AB24" s="895"/>
      <c r="AC24" s="895"/>
      <c r="AD24" s="896"/>
      <c r="AE24" s="780"/>
      <c r="AF24" s="781"/>
      <c r="AG24" s="781"/>
      <c r="AH24" s="782"/>
    </row>
    <row r="25" spans="1:38" ht="30" customHeight="1" thickBot="1" x14ac:dyDescent="0.45">
      <c r="A25" s="806" t="str">
        <f>A23</f>
        <v>3. / 1</v>
      </c>
      <c r="B25" s="807"/>
      <c r="C25" s="808">
        <f>C23</f>
        <v>45087</v>
      </c>
      <c r="D25" s="809"/>
      <c r="E25" s="809"/>
      <c r="F25" s="809"/>
      <c r="G25" s="809"/>
      <c r="H25" s="810"/>
      <c r="I25" s="619">
        <f>I23+1</f>
        <v>4</v>
      </c>
      <c r="J25" s="620"/>
      <c r="K25" s="621" t="str">
        <f>$W$7&amp;" / 4"</f>
        <v>M / 4</v>
      </c>
      <c r="L25" s="622"/>
      <c r="M25" s="623"/>
      <c r="N25" s="621" t="str">
        <f>$Z$7&amp;" / 1"</f>
        <v>J / 1</v>
      </c>
      <c r="O25" s="622"/>
      <c r="P25" s="623"/>
      <c r="Q25" s="621" t="str">
        <f>$X$7&amp;" / 3"</f>
        <v>P / 3</v>
      </c>
      <c r="R25" s="665"/>
      <c r="S25" s="666"/>
      <c r="T25" s="621" t="str">
        <f>$Y$7&amp;" / 2"</f>
        <v>B / 2</v>
      </c>
      <c r="U25" s="665"/>
      <c r="V25" s="666"/>
      <c r="W25" s="783"/>
      <c r="X25" s="784"/>
      <c r="Y25" s="784"/>
      <c r="Z25" s="785"/>
      <c r="AA25" s="897"/>
      <c r="AB25" s="898"/>
      <c r="AC25" s="898"/>
      <c r="AD25" s="899"/>
      <c r="AE25" s="783"/>
      <c r="AF25" s="784"/>
      <c r="AG25" s="784"/>
      <c r="AH25" s="785"/>
    </row>
    <row r="26" spans="1:38" ht="15" customHeight="1" x14ac:dyDescent="0.4">
      <c r="A26" s="804" t="s">
        <v>183</v>
      </c>
      <c r="B26" s="805"/>
      <c r="C26" s="801" t="s">
        <v>1</v>
      </c>
      <c r="D26" s="802"/>
      <c r="E26" s="802"/>
      <c r="F26" s="802"/>
      <c r="G26" s="802"/>
      <c r="H26" s="803"/>
      <c r="I26" s="663" t="s">
        <v>2</v>
      </c>
      <c r="J26" s="664"/>
      <c r="K26" s="651" t="s">
        <v>3</v>
      </c>
      <c r="L26" s="652"/>
      <c r="M26" s="653"/>
      <c r="N26" s="651" t="s">
        <v>4</v>
      </c>
      <c r="O26" s="652"/>
      <c r="P26" s="653"/>
      <c r="Q26" s="651" t="s">
        <v>5</v>
      </c>
      <c r="R26" s="654"/>
      <c r="S26" s="655"/>
      <c r="T26" s="651" t="s">
        <v>6</v>
      </c>
      <c r="U26" s="654"/>
      <c r="V26" s="655"/>
    </row>
    <row r="27" spans="1:38" ht="30" customHeight="1" thickBot="1" x14ac:dyDescent="0.45">
      <c r="A27" s="796" t="str">
        <f>A25</f>
        <v>3. / 1</v>
      </c>
      <c r="B27" s="797"/>
      <c r="C27" s="798">
        <f>C25</f>
        <v>45087</v>
      </c>
      <c r="D27" s="799"/>
      <c r="E27" s="799"/>
      <c r="F27" s="799"/>
      <c r="G27" s="799"/>
      <c r="H27" s="800"/>
      <c r="I27" s="661">
        <f>IF($AE$19=1,13,1)</f>
        <v>1</v>
      </c>
      <c r="J27" s="662"/>
      <c r="K27" s="656" t="str">
        <f>$W$9&amp;" / 1"</f>
        <v>N / 1</v>
      </c>
      <c r="L27" s="657"/>
      <c r="M27" s="658"/>
      <c r="N27" s="656" t="str">
        <f>$Z$9&amp;" / 4"</f>
        <v>H / 4</v>
      </c>
      <c r="O27" s="657"/>
      <c r="P27" s="658"/>
      <c r="Q27" s="656" t="str">
        <f>$X$9&amp;" / 2"</f>
        <v>R / 2</v>
      </c>
      <c r="R27" s="659"/>
      <c r="S27" s="660"/>
      <c r="T27" s="656" t="str">
        <f>$Y$9&amp;" / 3"</f>
        <v>A / 3</v>
      </c>
      <c r="U27" s="659"/>
      <c r="V27" s="660"/>
    </row>
    <row r="28" spans="1:38" ht="15" customHeight="1" x14ac:dyDescent="0.4">
      <c r="A28" s="804" t="s">
        <v>183</v>
      </c>
      <c r="B28" s="805"/>
      <c r="C28" s="801" t="s">
        <v>1</v>
      </c>
      <c r="D28" s="802"/>
      <c r="E28" s="802"/>
      <c r="F28" s="802"/>
      <c r="G28" s="802"/>
      <c r="H28" s="803"/>
      <c r="I28" s="663" t="s">
        <v>2</v>
      </c>
      <c r="J28" s="664"/>
      <c r="K28" s="651" t="s">
        <v>3</v>
      </c>
      <c r="L28" s="652"/>
      <c r="M28" s="653"/>
      <c r="N28" s="651" t="s">
        <v>4</v>
      </c>
      <c r="O28" s="652"/>
      <c r="P28" s="653"/>
      <c r="Q28" s="651" t="s">
        <v>5</v>
      </c>
      <c r="R28" s="654"/>
      <c r="S28" s="655"/>
      <c r="T28" s="651" t="s">
        <v>6</v>
      </c>
      <c r="U28" s="654"/>
      <c r="V28" s="655"/>
    </row>
    <row r="29" spans="1:38" ht="30" customHeight="1" thickBot="1" x14ac:dyDescent="0.45">
      <c r="A29" s="796" t="str">
        <f>A27</f>
        <v>3. / 1</v>
      </c>
      <c r="B29" s="797"/>
      <c r="C29" s="798">
        <f>C27</f>
        <v>45087</v>
      </c>
      <c r="D29" s="799"/>
      <c r="E29" s="799"/>
      <c r="F29" s="799"/>
      <c r="G29" s="799"/>
      <c r="H29" s="800"/>
      <c r="I29" s="661">
        <f>I27+1</f>
        <v>2</v>
      </c>
      <c r="J29" s="662"/>
      <c r="K29" s="656" t="str">
        <f>$W$9&amp;" / 2"</f>
        <v>N / 2</v>
      </c>
      <c r="L29" s="657"/>
      <c r="M29" s="658"/>
      <c r="N29" s="656" t="str">
        <f>$Z$9&amp;" / 3"</f>
        <v>H / 3</v>
      </c>
      <c r="O29" s="657"/>
      <c r="P29" s="658"/>
      <c r="Q29" s="656" t="str">
        <f>$X$9&amp;" / 1"</f>
        <v>R / 1</v>
      </c>
      <c r="R29" s="659"/>
      <c r="S29" s="660"/>
      <c r="T29" s="656" t="str">
        <f>$Y$9&amp;" / 4"</f>
        <v>A / 4</v>
      </c>
      <c r="U29" s="659"/>
      <c r="V29" s="660"/>
    </row>
    <row r="30" spans="1:38" ht="15" customHeight="1" x14ac:dyDescent="0.4">
      <c r="A30" s="804" t="s">
        <v>183</v>
      </c>
      <c r="B30" s="805"/>
      <c r="C30" s="801" t="s">
        <v>1</v>
      </c>
      <c r="D30" s="802"/>
      <c r="E30" s="802"/>
      <c r="F30" s="802"/>
      <c r="G30" s="802"/>
      <c r="H30" s="803"/>
      <c r="I30" s="663" t="s">
        <v>2</v>
      </c>
      <c r="J30" s="664"/>
      <c r="K30" s="651" t="s">
        <v>3</v>
      </c>
      <c r="L30" s="652"/>
      <c r="M30" s="653"/>
      <c r="N30" s="651" t="s">
        <v>4</v>
      </c>
      <c r="O30" s="652"/>
      <c r="P30" s="653"/>
      <c r="Q30" s="651" t="s">
        <v>5</v>
      </c>
      <c r="R30" s="654"/>
      <c r="S30" s="655"/>
      <c r="T30" s="651" t="s">
        <v>6</v>
      </c>
      <c r="U30" s="654"/>
      <c r="V30" s="655"/>
    </row>
    <row r="31" spans="1:38" ht="30" customHeight="1" thickBot="1" x14ac:dyDescent="0.45">
      <c r="A31" s="796" t="str">
        <f>A29</f>
        <v>3. / 1</v>
      </c>
      <c r="B31" s="797"/>
      <c r="C31" s="798">
        <f>C29</f>
        <v>45087</v>
      </c>
      <c r="D31" s="799"/>
      <c r="E31" s="799"/>
      <c r="F31" s="799"/>
      <c r="G31" s="799"/>
      <c r="H31" s="800"/>
      <c r="I31" s="661">
        <f>I29+1</f>
        <v>3</v>
      </c>
      <c r="J31" s="662"/>
      <c r="K31" s="656" t="str">
        <f>$W$9&amp;" / 3"</f>
        <v>N / 3</v>
      </c>
      <c r="L31" s="657"/>
      <c r="M31" s="658"/>
      <c r="N31" s="656" t="str">
        <f>$Z$9&amp;" / 2"</f>
        <v>H / 2</v>
      </c>
      <c r="O31" s="657"/>
      <c r="P31" s="658"/>
      <c r="Q31" s="656" t="str">
        <f>$X$9&amp;" / 4"</f>
        <v>R / 4</v>
      </c>
      <c r="R31" s="659"/>
      <c r="S31" s="660"/>
      <c r="T31" s="656" t="str">
        <f>$Y$9&amp;" / 1"</f>
        <v>A / 1</v>
      </c>
      <c r="U31" s="659"/>
      <c r="V31" s="660"/>
    </row>
    <row r="32" spans="1:38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3. / 1</v>
      </c>
      <c r="B33" s="797"/>
      <c r="C33" s="798">
        <f>C31</f>
        <v>45087</v>
      </c>
      <c r="D33" s="799"/>
      <c r="E33" s="799"/>
      <c r="F33" s="799"/>
      <c r="G33" s="799"/>
      <c r="H33" s="800"/>
      <c r="I33" s="661">
        <f>I31+1</f>
        <v>4</v>
      </c>
      <c r="J33" s="662"/>
      <c r="K33" s="656" t="str">
        <f>$W$9&amp;" / 4"</f>
        <v>N / 4</v>
      </c>
      <c r="L33" s="657"/>
      <c r="M33" s="658"/>
      <c r="N33" s="656" t="str">
        <f>$Z$9&amp;" / 1"</f>
        <v>H / 1</v>
      </c>
      <c r="O33" s="657"/>
      <c r="P33" s="658"/>
      <c r="Q33" s="656" t="str">
        <f>$X$9&amp;" / 3"</f>
        <v>R / 3</v>
      </c>
      <c r="R33" s="659"/>
      <c r="S33" s="660"/>
      <c r="T33" s="656" t="str">
        <f>$Y$9&amp;" / 2"</f>
        <v>A / 2</v>
      </c>
      <c r="U33" s="659"/>
      <c r="V33" s="660"/>
    </row>
    <row r="34" spans="1:22" ht="15" customHeight="1" x14ac:dyDescent="0.4">
      <c r="A34" s="786" t="s">
        <v>184</v>
      </c>
      <c r="B34" s="787"/>
      <c r="C34" s="793" t="s">
        <v>1</v>
      </c>
      <c r="D34" s="794"/>
      <c r="E34" s="794"/>
      <c r="F34" s="794"/>
      <c r="G34" s="794"/>
      <c r="H34" s="795"/>
      <c r="I34" s="604" t="s">
        <v>2</v>
      </c>
      <c r="J34" s="605"/>
      <c r="K34" s="606" t="s">
        <v>3</v>
      </c>
      <c r="L34" s="607"/>
      <c r="M34" s="608"/>
      <c r="N34" s="606" t="s">
        <v>4</v>
      </c>
      <c r="O34" s="607"/>
      <c r="P34" s="608"/>
      <c r="Q34" s="606" t="s">
        <v>5</v>
      </c>
      <c r="R34" s="611"/>
      <c r="S34" s="612"/>
      <c r="T34" s="606" t="s">
        <v>6</v>
      </c>
      <c r="U34" s="611"/>
      <c r="V34" s="612"/>
    </row>
    <row r="35" spans="1:22" ht="30" customHeight="1" thickBot="1" x14ac:dyDescent="0.45">
      <c r="A35" s="788" t="str">
        <f>A33</f>
        <v>3. / 1</v>
      </c>
      <c r="B35" s="789"/>
      <c r="C35" s="790">
        <f>C33</f>
        <v>45087</v>
      </c>
      <c r="D35" s="791"/>
      <c r="E35" s="791"/>
      <c r="F35" s="791"/>
      <c r="G35" s="791"/>
      <c r="H35" s="792"/>
      <c r="I35" s="609">
        <f>IF($AE$19=1,17,1)</f>
        <v>1</v>
      </c>
      <c r="J35" s="610"/>
      <c r="K35" s="599" t="str">
        <f>$W$11&amp;" / 1"</f>
        <v xml:space="preserve"> / 1</v>
      </c>
      <c r="L35" s="600"/>
      <c r="M35" s="601"/>
      <c r="N35" s="599" t="str">
        <f>$Z$11&amp;" / 4"</f>
        <v xml:space="preserve"> / 4</v>
      </c>
      <c r="O35" s="600"/>
      <c r="P35" s="601"/>
      <c r="Q35" s="599" t="str">
        <f>$X$11&amp;" / 2"</f>
        <v xml:space="preserve"> / 2</v>
      </c>
      <c r="R35" s="602"/>
      <c r="S35" s="603"/>
      <c r="T35" s="599" t="str">
        <f>$Y$11&amp;" / 3"</f>
        <v xml:space="preserve"> / 3</v>
      </c>
      <c r="U35" s="602"/>
      <c r="V35" s="603"/>
    </row>
    <row r="36" spans="1:22" ht="15" customHeight="1" x14ac:dyDescent="0.4">
      <c r="A36" s="786" t="s">
        <v>184</v>
      </c>
      <c r="B36" s="787"/>
      <c r="C36" s="793" t="s">
        <v>1</v>
      </c>
      <c r="D36" s="794"/>
      <c r="E36" s="794"/>
      <c r="F36" s="794"/>
      <c r="G36" s="794"/>
      <c r="H36" s="795"/>
      <c r="I36" s="604" t="s">
        <v>2</v>
      </c>
      <c r="J36" s="605"/>
      <c r="K36" s="606" t="s">
        <v>3</v>
      </c>
      <c r="L36" s="607"/>
      <c r="M36" s="608"/>
      <c r="N36" s="606" t="s">
        <v>4</v>
      </c>
      <c r="O36" s="607"/>
      <c r="P36" s="608"/>
      <c r="Q36" s="606" t="s">
        <v>5</v>
      </c>
      <c r="R36" s="611"/>
      <c r="S36" s="612"/>
      <c r="T36" s="606" t="s">
        <v>6</v>
      </c>
      <c r="U36" s="611"/>
      <c r="V36" s="612"/>
    </row>
    <row r="37" spans="1:22" ht="30" customHeight="1" thickBot="1" x14ac:dyDescent="0.45">
      <c r="A37" s="788" t="str">
        <f>A35</f>
        <v>3. / 1</v>
      </c>
      <c r="B37" s="789"/>
      <c r="C37" s="790">
        <f>C35</f>
        <v>45087</v>
      </c>
      <c r="D37" s="791"/>
      <c r="E37" s="791"/>
      <c r="F37" s="791"/>
      <c r="G37" s="791"/>
      <c r="H37" s="792"/>
      <c r="I37" s="609">
        <f>I35+1</f>
        <v>2</v>
      </c>
      <c r="J37" s="610"/>
      <c r="K37" s="599" t="str">
        <f>$W$11&amp;" / 2"</f>
        <v xml:space="preserve"> / 2</v>
      </c>
      <c r="L37" s="600"/>
      <c r="M37" s="601"/>
      <c r="N37" s="599" t="str">
        <f>$Z$11&amp;" / 3"</f>
        <v xml:space="preserve"> / 3</v>
      </c>
      <c r="O37" s="600"/>
      <c r="P37" s="601"/>
      <c r="Q37" s="599" t="str">
        <f>$X$11&amp;" / 1"</f>
        <v xml:space="preserve"> / 1</v>
      </c>
      <c r="R37" s="602"/>
      <c r="S37" s="603"/>
      <c r="T37" s="599" t="str">
        <f>$Y$11&amp;" / 4"</f>
        <v xml:space="preserve"> / 4</v>
      </c>
      <c r="U37" s="602"/>
      <c r="V37" s="603"/>
    </row>
    <row r="38" spans="1:22" ht="15" customHeight="1" x14ac:dyDescent="0.4">
      <c r="A38" s="786" t="s">
        <v>184</v>
      </c>
      <c r="B38" s="787"/>
      <c r="C38" s="793" t="s">
        <v>1</v>
      </c>
      <c r="D38" s="794"/>
      <c r="E38" s="794"/>
      <c r="F38" s="794"/>
      <c r="G38" s="794"/>
      <c r="H38" s="795"/>
      <c r="I38" s="604" t="s">
        <v>2</v>
      </c>
      <c r="J38" s="605"/>
      <c r="K38" s="606" t="s">
        <v>3</v>
      </c>
      <c r="L38" s="607"/>
      <c r="M38" s="608"/>
      <c r="N38" s="606" t="s">
        <v>4</v>
      </c>
      <c r="O38" s="607"/>
      <c r="P38" s="608"/>
      <c r="Q38" s="606" t="s">
        <v>5</v>
      </c>
      <c r="R38" s="611"/>
      <c r="S38" s="612"/>
      <c r="T38" s="606" t="s">
        <v>6</v>
      </c>
      <c r="U38" s="611"/>
      <c r="V38" s="612"/>
    </row>
    <row r="39" spans="1:22" ht="30" customHeight="1" thickBot="1" x14ac:dyDescent="0.45">
      <c r="A39" s="788" t="str">
        <f>A37</f>
        <v>3. / 1</v>
      </c>
      <c r="B39" s="789"/>
      <c r="C39" s="790">
        <f>C37</f>
        <v>45087</v>
      </c>
      <c r="D39" s="791"/>
      <c r="E39" s="791"/>
      <c r="F39" s="791"/>
      <c r="G39" s="791"/>
      <c r="H39" s="792"/>
      <c r="I39" s="609">
        <f>I37+1</f>
        <v>3</v>
      </c>
      <c r="J39" s="610"/>
      <c r="K39" s="599" t="str">
        <f>$W$11&amp;" / 3"</f>
        <v xml:space="preserve"> / 3</v>
      </c>
      <c r="L39" s="600"/>
      <c r="M39" s="601"/>
      <c r="N39" s="599" t="str">
        <f>$Z$11&amp;" / 2"</f>
        <v xml:space="preserve"> / 2</v>
      </c>
      <c r="O39" s="600"/>
      <c r="P39" s="601"/>
      <c r="Q39" s="599" t="str">
        <f>$X$11&amp;" / 4"</f>
        <v xml:space="preserve"> / 4</v>
      </c>
      <c r="R39" s="602"/>
      <c r="S39" s="603"/>
      <c r="T39" s="599" t="str">
        <f>$Y$11&amp;" / 1"</f>
        <v xml:space="preserve"> / 1</v>
      </c>
      <c r="U39" s="602"/>
      <c r="V39" s="603"/>
    </row>
    <row r="40" spans="1:22" ht="15" customHeight="1" x14ac:dyDescent="0.4">
      <c r="A40" s="786" t="s">
        <v>184</v>
      </c>
      <c r="B40" s="787"/>
      <c r="C40" s="793" t="s">
        <v>1</v>
      </c>
      <c r="D40" s="794"/>
      <c r="E40" s="794"/>
      <c r="F40" s="794"/>
      <c r="G40" s="794"/>
      <c r="H40" s="795"/>
      <c r="I40" s="604" t="s">
        <v>2</v>
      </c>
      <c r="J40" s="605"/>
      <c r="K40" s="606" t="s">
        <v>3</v>
      </c>
      <c r="L40" s="607"/>
      <c r="M40" s="608"/>
      <c r="N40" s="606" t="s">
        <v>4</v>
      </c>
      <c r="O40" s="607"/>
      <c r="P40" s="608"/>
      <c r="Q40" s="606" t="s">
        <v>5</v>
      </c>
      <c r="R40" s="611"/>
      <c r="S40" s="612"/>
      <c r="T40" s="606" t="s">
        <v>6</v>
      </c>
      <c r="U40" s="611"/>
      <c r="V40" s="612"/>
    </row>
    <row r="41" spans="1:22" ht="30" customHeight="1" thickBot="1" x14ac:dyDescent="0.45">
      <c r="A41" s="788" t="str">
        <f>A39</f>
        <v>3. / 1</v>
      </c>
      <c r="B41" s="789"/>
      <c r="C41" s="790">
        <f>C39</f>
        <v>45087</v>
      </c>
      <c r="D41" s="791"/>
      <c r="E41" s="791"/>
      <c r="F41" s="791"/>
      <c r="G41" s="791"/>
      <c r="H41" s="792"/>
      <c r="I41" s="609">
        <f>I39+1</f>
        <v>4</v>
      </c>
      <c r="J41" s="610"/>
      <c r="K41" s="599" t="str">
        <f>$W$11&amp;" / 4"</f>
        <v xml:space="preserve"> / 4</v>
      </c>
      <c r="L41" s="600"/>
      <c r="M41" s="601"/>
      <c r="N41" s="599" t="str">
        <f>$Z$11&amp;" / 1"</f>
        <v xml:space="preserve"> / 1</v>
      </c>
      <c r="O41" s="600"/>
      <c r="P41" s="601"/>
      <c r="Q41" s="599" t="str">
        <f>$X$11&amp;" / 3"</f>
        <v xml:space="preserve"> / 3</v>
      </c>
      <c r="R41" s="602"/>
      <c r="S41" s="603"/>
      <c r="T41" s="599" t="str">
        <f>$Y$11&amp;" / 2"</f>
        <v xml:space="preserve"> / 2</v>
      </c>
      <c r="U41" s="602"/>
      <c r="V41" s="603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3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3. / 2</v>
      </c>
      <c r="B43" s="827"/>
      <c r="C43" s="828">
        <f>C41</f>
        <v>45087</v>
      </c>
      <c r="D43" s="829"/>
      <c r="E43" s="829"/>
      <c r="F43" s="829"/>
      <c r="G43" s="829"/>
      <c r="H43" s="830"/>
      <c r="I43" s="672">
        <f>IF($AE$19=1,1,1)</f>
        <v>1</v>
      </c>
      <c r="J43" s="673"/>
      <c r="K43" s="674" t="str">
        <f>$Z$3&amp;" / 2"</f>
        <v>F / 2</v>
      </c>
      <c r="L43" s="675"/>
      <c r="M43" s="676"/>
      <c r="N43" s="674" t="str">
        <f>$W$3&amp;" / 1"</f>
        <v>K / 1</v>
      </c>
      <c r="O43" s="675"/>
      <c r="P43" s="676"/>
      <c r="Q43" s="674" t="str">
        <f>$Y$3&amp;" / 4"</f>
        <v>D / 4</v>
      </c>
      <c r="R43" s="677"/>
      <c r="S43" s="678"/>
      <c r="T43" s="674" t="str">
        <f>$X$3&amp;" / 3"</f>
        <v>S / 3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3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3. / 2</v>
      </c>
      <c r="B45" s="827"/>
      <c r="C45" s="828">
        <f>C43</f>
        <v>45087</v>
      </c>
      <c r="D45" s="829"/>
      <c r="E45" s="829"/>
      <c r="F45" s="829"/>
      <c r="G45" s="829"/>
      <c r="H45" s="830"/>
      <c r="I45" s="672">
        <f>I43+1</f>
        <v>2</v>
      </c>
      <c r="J45" s="673"/>
      <c r="K45" s="674" t="str">
        <f>$Z$3&amp;" / 1"</f>
        <v>F / 1</v>
      </c>
      <c r="L45" s="675"/>
      <c r="M45" s="676"/>
      <c r="N45" s="674" t="str">
        <f>$W$3&amp;" / 2"</f>
        <v>K / 2</v>
      </c>
      <c r="O45" s="675"/>
      <c r="P45" s="676"/>
      <c r="Q45" s="674" t="str">
        <f>$Y$3&amp;" / 3"</f>
        <v>D / 3</v>
      </c>
      <c r="R45" s="677"/>
      <c r="S45" s="678"/>
      <c r="T45" s="674" t="str">
        <f>$X$3&amp;" / 4"</f>
        <v>S / 4</v>
      </c>
      <c r="U45" s="677"/>
      <c r="V45" s="678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3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3. / 2</v>
      </c>
      <c r="B47" s="827"/>
      <c r="C47" s="828">
        <f>C45</f>
        <v>45087</v>
      </c>
      <c r="D47" s="829"/>
      <c r="E47" s="829"/>
      <c r="F47" s="829"/>
      <c r="G47" s="829"/>
      <c r="H47" s="830"/>
      <c r="I47" s="672">
        <f>I45+1</f>
        <v>3</v>
      </c>
      <c r="J47" s="673"/>
      <c r="K47" s="674" t="str">
        <f>$Z$3&amp;" / 4"</f>
        <v>F / 4</v>
      </c>
      <c r="L47" s="675"/>
      <c r="M47" s="676"/>
      <c r="N47" s="674" t="str">
        <f>$W$3&amp;" / 3"</f>
        <v>K / 3</v>
      </c>
      <c r="O47" s="675"/>
      <c r="P47" s="676"/>
      <c r="Q47" s="674" t="str">
        <f>$Y$3&amp;" / 2"</f>
        <v>D / 2</v>
      </c>
      <c r="R47" s="677"/>
      <c r="S47" s="678"/>
      <c r="T47" s="674" t="str">
        <f>$X$3&amp;" / 1"</f>
        <v>S / 1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3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3. / 2</v>
      </c>
      <c r="B49" s="827"/>
      <c r="C49" s="828">
        <f>C47</f>
        <v>45087</v>
      </c>
      <c r="D49" s="829"/>
      <c r="E49" s="829"/>
      <c r="F49" s="829"/>
      <c r="G49" s="829"/>
      <c r="H49" s="830"/>
      <c r="I49" s="672">
        <f>I47+1</f>
        <v>4</v>
      </c>
      <c r="J49" s="673"/>
      <c r="K49" s="674" t="str">
        <f>$Z$3&amp;" / 3"</f>
        <v>F / 3</v>
      </c>
      <c r="L49" s="675"/>
      <c r="M49" s="676"/>
      <c r="N49" s="674" t="str">
        <f>$W$3&amp;" / 4"</f>
        <v>K / 4</v>
      </c>
      <c r="O49" s="675"/>
      <c r="P49" s="676"/>
      <c r="Q49" s="674" t="str">
        <f>$Y$3&amp;" / 1"</f>
        <v>D / 1</v>
      </c>
      <c r="R49" s="677"/>
      <c r="S49" s="678"/>
      <c r="T49" s="674" t="str">
        <f>$X$3&amp;" / 2"</f>
        <v>S / 2</v>
      </c>
      <c r="U49" s="677"/>
      <c r="V49" s="678"/>
    </row>
    <row r="50" spans="1:22" ht="15" customHeight="1" x14ac:dyDescent="0.4">
      <c r="A50" s="824" t="s">
        <v>181</v>
      </c>
      <c r="B50" s="825"/>
      <c r="C50" s="821" t="s">
        <v>1</v>
      </c>
      <c r="D50" s="822"/>
      <c r="E50" s="822"/>
      <c r="F50" s="822"/>
      <c r="G50" s="822"/>
      <c r="H50" s="823"/>
      <c r="I50" s="638" t="s">
        <v>2</v>
      </c>
      <c r="J50" s="639"/>
      <c r="K50" s="633" t="s">
        <v>3</v>
      </c>
      <c r="L50" s="634"/>
      <c r="M50" s="635"/>
      <c r="N50" s="633" t="s">
        <v>3</v>
      </c>
      <c r="O50" s="634"/>
      <c r="P50" s="635"/>
      <c r="Q50" s="633" t="s">
        <v>5</v>
      </c>
      <c r="R50" s="636"/>
      <c r="S50" s="637"/>
      <c r="T50" s="633" t="s">
        <v>6</v>
      </c>
      <c r="U50" s="636"/>
      <c r="V50" s="637"/>
    </row>
    <row r="51" spans="1:22" ht="30" customHeight="1" thickBot="1" x14ac:dyDescent="0.45">
      <c r="A51" s="816" t="str">
        <f>A49</f>
        <v>3. / 2</v>
      </c>
      <c r="B51" s="817"/>
      <c r="C51" s="818">
        <f>C49</f>
        <v>45087</v>
      </c>
      <c r="D51" s="819"/>
      <c r="E51" s="819"/>
      <c r="F51" s="819"/>
      <c r="G51" s="819"/>
      <c r="H51" s="820"/>
      <c r="I51" s="626">
        <f>IF($AE$19=1,5,1)</f>
        <v>1</v>
      </c>
      <c r="J51" s="627"/>
      <c r="K51" s="628" t="str">
        <f>$Z$5&amp;" / 2"</f>
        <v>E / 2</v>
      </c>
      <c r="L51" s="629"/>
      <c r="M51" s="630"/>
      <c r="N51" s="628" t="str">
        <f>$W$5&amp;" / 1"</f>
        <v>L / 1</v>
      </c>
      <c r="O51" s="629"/>
      <c r="P51" s="630"/>
      <c r="Q51" s="628" t="str">
        <f>$Y$5&amp;" / 4"</f>
        <v>C / 4</v>
      </c>
      <c r="R51" s="631"/>
      <c r="S51" s="632"/>
      <c r="T51" s="628" t="str">
        <f>$X$5&amp;" / 3"</f>
        <v>T / 3</v>
      </c>
      <c r="U51" s="631"/>
      <c r="V51" s="632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3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3. / 2</v>
      </c>
      <c r="B53" s="817"/>
      <c r="C53" s="818">
        <f>C51</f>
        <v>45087</v>
      </c>
      <c r="D53" s="819"/>
      <c r="E53" s="819"/>
      <c r="F53" s="819"/>
      <c r="G53" s="819"/>
      <c r="H53" s="820"/>
      <c r="I53" s="626">
        <f>I51+1</f>
        <v>2</v>
      </c>
      <c r="J53" s="627"/>
      <c r="K53" s="628" t="str">
        <f>$Z$5&amp;" / 1"</f>
        <v>E / 1</v>
      </c>
      <c r="L53" s="629"/>
      <c r="M53" s="630"/>
      <c r="N53" s="628" t="str">
        <f>$W$5&amp;" / 2"</f>
        <v>L / 2</v>
      </c>
      <c r="O53" s="629"/>
      <c r="P53" s="630"/>
      <c r="Q53" s="628" t="str">
        <f>$Y$5&amp;" / 3"</f>
        <v>C / 3</v>
      </c>
      <c r="R53" s="631"/>
      <c r="S53" s="632"/>
      <c r="T53" s="628" t="str">
        <f>$X$5&amp;" / 4"</f>
        <v>T / 4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3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3. / 2</v>
      </c>
      <c r="B55" s="817"/>
      <c r="C55" s="818">
        <f>C53</f>
        <v>45087</v>
      </c>
      <c r="D55" s="819"/>
      <c r="E55" s="819"/>
      <c r="F55" s="819"/>
      <c r="G55" s="819"/>
      <c r="H55" s="820"/>
      <c r="I55" s="626">
        <f>I53+1</f>
        <v>3</v>
      </c>
      <c r="J55" s="627"/>
      <c r="K55" s="628" t="str">
        <f>$Z$5&amp;" / 4"</f>
        <v>E / 4</v>
      </c>
      <c r="L55" s="629"/>
      <c r="M55" s="630"/>
      <c r="N55" s="628" t="str">
        <f>$W$5&amp;" / 3"</f>
        <v>L / 3</v>
      </c>
      <c r="O55" s="629"/>
      <c r="P55" s="630"/>
      <c r="Q55" s="628" t="str">
        <f>$Y$5&amp;" / 2"</f>
        <v>C / 2</v>
      </c>
      <c r="R55" s="631"/>
      <c r="S55" s="632"/>
      <c r="T55" s="628" t="str">
        <f>$X$5&amp;" / 1"</f>
        <v>T / 1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3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3. / 2</v>
      </c>
      <c r="B57" s="817"/>
      <c r="C57" s="818">
        <f>C55</f>
        <v>45087</v>
      </c>
      <c r="D57" s="819"/>
      <c r="E57" s="819"/>
      <c r="F57" s="819"/>
      <c r="G57" s="819"/>
      <c r="H57" s="820"/>
      <c r="I57" s="626">
        <f>I55+1</f>
        <v>4</v>
      </c>
      <c r="J57" s="627"/>
      <c r="K57" s="628" t="str">
        <f>$Z$5&amp;" / 3"</f>
        <v>E / 3</v>
      </c>
      <c r="L57" s="629"/>
      <c r="M57" s="630"/>
      <c r="N57" s="628" t="str">
        <f>$W$5&amp;" / 4"</f>
        <v>L / 4</v>
      </c>
      <c r="O57" s="629"/>
      <c r="P57" s="630"/>
      <c r="Q57" s="628" t="str">
        <f>$Y$5&amp;" / 1"</f>
        <v>C / 1</v>
      </c>
      <c r="R57" s="631"/>
      <c r="S57" s="632"/>
      <c r="T57" s="628" t="str">
        <f>$X$5&amp;" / 2"</f>
        <v>T / 2</v>
      </c>
      <c r="U57" s="631"/>
      <c r="V57" s="632"/>
    </row>
    <row r="58" spans="1:22" ht="15" customHeight="1" x14ac:dyDescent="0.4">
      <c r="A58" s="814" t="s">
        <v>182</v>
      </c>
      <c r="B58" s="815"/>
      <c r="C58" s="811" t="s">
        <v>1</v>
      </c>
      <c r="D58" s="812"/>
      <c r="E58" s="812"/>
      <c r="F58" s="812"/>
      <c r="G58" s="812"/>
      <c r="H58" s="813"/>
      <c r="I58" s="624" t="s">
        <v>2</v>
      </c>
      <c r="J58" s="625"/>
      <c r="K58" s="616" t="s">
        <v>3</v>
      </c>
      <c r="L58" s="617"/>
      <c r="M58" s="618"/>
      <c r="N58" s="616" t="s">
        <v>3</v>
      </c>
      <c r="O58" s="617"/>
      <c r="P58" s="618"/>
      <c r="Q58" s="616" t="s">
        <v>5</v>
      </c>
      <c r="R58" s="667"/>
      <c r="S58" s="668"/>
      <c r="T58" s="616" t="s">
        <v>6</v>
      </c>
      <c r="U58" s="667"/>
      <c r="V58" s="668"/>
    </row>
    <row r="59" spans="1:22" ht="30" customHeight="1" thickBot="1" x14ac:dyDescent="0.45">
      <c r="A59" s="806" t="str">
        <f>A57</f>
        <v>3. / 2</v>
      </c>
      <c r="B59" s="807"/>
      <c r="C59" s="808">
        <f>C57</f>
        <v>45087</v>
      </c>
      <c r="D59" s="809"/>
      <c r="E59" s="809"/>
      <c r="F59" s="809"/>
      <c r="G59" s="809"/>
      <c r="H59" s="810"/>
      <c r="I59" s="619">
        <f>IF($AE$19=1,9,1)</f>
        <v>1</v>
      </c>
      <c r="J59" s="620"/>
      <c r="K59" s="621" t="str">
        <f>$Z$7&amp;" / 2"</f>
        <v>J / 2</v>
      </c>
      <c r="L59" s="622"/>
      <c r="M59" s="623"/>
      <c r="N59" s="621" t="str">
        <f>$W$7&amp;" / 1"</f>
        <v>M / 1</v>
      </c>
      <c r="O59" s="622"/>
      <c r="P59" s="623"/>
      <c r="Q59" s="621" t="str">
        <f>$Y$7&amp;" / 4"</f>
        <v>B / 4</v>
      </c>
      <c r="R59" s="665"/>
      <c r="S59" s="666"/>
      <c r="T59" s="621" t="str">
        <f>$X$7&amp;" / 3"</f>
        <v>P / 3</v>
      </c>
      <c r="U59" s="665"/>
      <c r="V59" s="666"/>
    </row>
    <row r="60" spans="1:22" ht="15" customHeight="1" x14ac:dyDescent="0.4">
      <c r="A60" s="814" t="s">
        <v>182</v>
      </c>
      <c r="B60" s="815"/>
      <c r="C60" s="811" t="s">
        <v>1</v>
      </c>
      <c r="D60" s="812"/>
      <c r="E60" s="812"/>
      <c r="F60" s="812"/>
      <c r="G60" s="812"/>
      <c r="H60" s="813"/>
      <c r="I60" s="624" t="s">
        <v>2</v>
      </c>
      <c r="J60" s="625"/>
      <c r="K60" s="616" t="s">
        <v>3</v>
      </c>
      <c r="L60" s="617"/>
      <c r="M60" s="618"/>
      <c r="N60" s="616" t="s">
        <v>3</v>
      </c>
      <c r="O60" s="617"/>
      <c r="P60" s="618"/>
      <c r="Q60" s="616" t="s">
        <v>5</v>
      </c>
      <c r="R60" s="667"/>
      <c r="S60" s="668"/>
      <c r="T60" s="616" t="s">
        <v>6</v>
      </c>
      <c r="U60" s="667"/>
      <c r="V60" s="668"/>
    </row>
    <row r="61" spans="1:22" ht="30" customHeight="1" thickBot="1" x14ac:dyDescent="0.45">
      <c r="A61" s="806" t="str">
        <f>A59</f>
        <v>3. / 2</v>
      </c>
      <c r="B61" s="807"/>
      <c r="C61" s="808">
        <f>C59</f>
        <v>45087</v>
      </c>
      <c r="D61" s="809"/>
      <c r="E61" s="809"/>
      <c r="F61" s="809"/>
      <c r="G61" s="809"/>
      <c r="H61" s="810"/>
      <c r="I61" s="619">
        <f>I59+1</f>
        <v>2</v>
      </c>
      <c r="J61" s="620"/>
      <c r="K61" s="621" t="str">
        <f>$Z$7&amp;" / 1"</f>
        <v>J / 1</v>
      </c>
      <c r="L61" s="622"/>
      <c r="M61" s="623"/>
      <c r="N61" s="621" t="str">
        <f>$W$7&amp;" / 2"</f>
        <v>M / 2</v>
      </c>
      <c r="O61" s="622"/>
      <c r="P61" s="623"/>
      <c r="Q61" s="621" t="str">
        <f>$Y$7&amp;" / 3"</f>
        <v>B / 3</v>
      </c>
      <c r="R61" s="665"/>
      <c r="S61" s="666"/>
      <c r="T61" s="621" t="str">
        <f>$X$7&amp;" / 4"</f>
        <v>P / 4</v>
      </c>
      <c r="U61" s="665"/>
      <c r="V61" s="666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3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3. / 2</v>
      </c>
      <c r="B63" s="807"/>
      <c r="C63" s="808">
        <f>C61</f>
        <v>45087</v>
      </c>
      <c r="D63" s="809"/>
      <c r="E63" s="809"/>
      <c r="F63" s="809"/>
      <c r="G63" s="809"/>
      <c r="H63" s="810"/>
      <c r="I63" s="619">
        <f>I61+1</f>
        <v>3</v>
      </c>
      <c r="J63" s="620"/>
      <c r="K63" s="621" t="str">
        <f>$Z$7&amp;" / 4"</f>
        <v>J / 4</v>
      </c>
      <c r="L63" s="622"/>
      <c r="M63" s="623"/>
      <c r="N63" s="621" t="str">
        <f>$W$7&amp;" / 3"</f>
        <v>M / 3</v>
      </c>
      <c r="O63" s="622"/>
      <c r="P63" s="623"/>
      <c r="Q63" s="621" t="str">
        <f>$Y$7&amp;" / 2"</f>
        <v>B / 2</v>
      </c>
      <c r="R63" s="665"/>
      <c r="S63" s="666"/>
      <c r="T63" s="621" t="str">
        <f>$X$7&amp;" / 1"</f>
        <v>P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3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3. / 2</v>
      </c>
      <c r="B65" s="807"/>
      <c r="C65" s="808">
        <f>C63</f>
        <v>45087</v>
      </c>
      <c r="D65" s="809"/>
      <c r="E65" s="809"/>
      <c r="F65" s="809"/>
      <c r="G65" s="809"/>
      <c r="H65" s="810"/>
      <c r="I65" s="619">
        <f>I63+1</f>
        <v>4</v>
      </c>
      <c r="J65" s="620"/>
      <c r="K65" s="621" t="str">
        <f>$Z$7&amp;" / 3"</f>
        <v>J / 3</v>
      </c>
      <c r="L65" s="622"/>
      <c r="M65" s="623"/>
      <c r="N65" s="621" t="str">
        <f>$W$7&amp;" / 4"</f>
        <v>M / 4</v>
      </c>
      <c r="O65" s="622"/>
      <c r="P65" s="623"/>
      <c r="Q65" s="621" t="str">
        <f>$Y$7&amp;" / 1"</f>
        <v>B / 1</v>
      </c>
      <c r="R65" s="665"/>
      <c r="S65" s="666"/>
      <c r="T65" s="621" t="str">
        <f>$X$7&amp;" / 2"</f>
        <v>P / 2</v>
      </c>
      <c r="U65" s="665"/>
      <c r="V65" s="666"/>
    </row>
    <row r="66" spans="1:22" ht="15" customHeight="1" x14ac:dyDescent="0.4">
      <c r="A66" s="804" t="s">
        <v>183</v>
      </c>
      <c r="B66" s="805"/>
      <c r="C66" s="801" t="s">
        <v>1</v>
      </c>
      <c r="D66" s="802"/>
      <c r="E66" s="802"/>
      <c r="F66" s="802"/>
      <c r="G66" s="802"/>
      <c r="H66" s="803"/>
      <c r="I66" s="663" t="s">
        <v>2</v>
      </c>
      <c r="J66" s="664"/>
      <c r="K66" s="651" t="s">
        <v>3</v>
      </c>
      <c r="L66" s="652"/>
      <c r="M66" s="653"/>
      <c r="N66" s="651" t="s">
        <v>3</v>
      </c>
      <c r="O66" s="652"/>
      <c r="P66" s="653"/>
      <c r="Q66" s="651" t="s">
        <v>5</v>
      </c>
      <c r="R66" s="654"/>
      <c r="S66" s="655"/>
      <c r="T66" s="651" t="s">
        <v>6</v>
      </c>
      <c r="U66" s="654"/>
      <c r="V66" s="655"/>
    </row>
    <row r="67" spans="1:22" ht="30" customHeight="1" thickBot="1" x14ac:dyDescent="0.45">
      <c r="A67" s="796" t="str">
        <f>A65</f>
        <v>3. / 2</v>
      </c>
      <c r="B67" s="797"/>
      <c r="C67" s="798">
        <f>C65</f>
        <v>45087</v>
      </c>
      <c r="D67" s="799"/>
      <c r="E67" s="799"/>
      <c r="F67" s="799"/>
      <c r="G67" s="799"/>
      <c r="H67" s="800"/>
      <c r="I67" s="661">
        <f>IF($AE$19=1,13,1)</f>
        <v>1</v>
      </c>
      <c r="J67" s="662"/>
      <c r="K67" s="656" t="str">
        <f>$Z$9&amp;" / 2"</f>
        <v>H / 2</v>
      </c>
      <c r="L67" s="657"/>
      <c r="M67" s="658"/>
      <c r="N67" s="656" t="str">
        <f>$W$9&amp;" / 1"</f>
        <v>N / 1</v>
      </c>
      <c r="O67" s="657"/>
      <c r="P67" s="658"/>
      <c r="Q67" s="656" t="str">
        <f>$Y$9&amp;" / 4"</f>
        <v>A / 4</v>
      </c>
      <c r="R67" s="659"/>
      <c r="S67" s="660"/>
      <c r="T67" s="656" t="str">
        <f>$X$9&amp;" / 3"</f>
        <v>R / 3</v>
      </c>
      <c r="U67" s="659"/>
      <c r="V67" s="660"/>
    </row>
    <row r="68" spans="1:22" ht="15" customHeight="1" x14ac:dyDescent="0.4">
      <c r="A68" s="804" t="s">
        <v>183</v>
      </c>
      <c r="B68" s="805"/>
      <c r="C68" s="801" t="s">
        <v>1</v>
      </c>
      <c r="D68" s="802"/>
      <c r="E68" s="802"/>
      <c r="F68" s="802"/>
      <c r="G68" s="802"/>
      <c r="H68" s="803"/>
      <c r="I68" s="663" t="s">
        <v>2</v>
      </c>
      <c r="J68" s="664"/>
      <c r="K68" s="651" t="s">
        <v>3</v>
      </c>
      <c r="L68" s="652"/>
      <c r="M68" s="653"/>
      <c r="N68" s="651" t="s">
        <v>3</v>
      </c>
      <c r="O68" s="652"/>
      <c r="P68" s="653"/>
      <c r="Q68" s="651" t="s">
        <v>5</v>
      </c>
      <c r="R68" s="654"/>
      <c r="S68" s="655"/>
      <c r="T68" s="651" t="s">
        <v>6</v>
      </c>
      <c r="U68" s="654"/>
      <c r="V68" s="655"/>
    </row>
    <row r="69" spans="1:22" ht="30" customHeight="1" thickBot="1" x14ac:dyDescent="0.45">
      <c r="A69" s="796" t="str">
        <f>A67</f>
        <v>3. / 2</v>
      </c>
      <c r="B69" s="797"/>
      <c r="C69" s="798">
        <f>C67</f>
        <v>45087</v>
      </c>
      <c r="D69" s="799"/>
      <c r="E69" s="799"/>
      <c r="F69" s="799"/>
      <c r="G69" s="799"/>
      <c r="H69" s="800"/>
      <c r="I69" s="661">
        <f>I67+1</f>
        <v>2</v>
      </c>
      <c r="J69" s="662"/>
      <c r="K69" s="656" t="str">
        <f>$Z$9&amp;" / 1"</f>
        <v>H / 1</v>
      </c>
      <c r="L69" s="657"/>
      <c r="M69" s="658"/>
      <c r="N69" s="656" t="str">
        <f>$W$9&amp;" / 2"</f>
        <v>N / 2</v>
      </c>
      <c r="O69" s="657"/>
      <c r="P69" s="658"/>
      <c r="Q69" s="656" t="str">
        <f>$Y$9&amp;" / 3"</f>
        <v>A / 3</v>
      </c>
      <c r="R69" s="659"/>
      <c r="S69" s="660"/>
      <c r="T69" s="656" t="str">
        <f>$X$9&amp;" / 4"</f>
        <v>R / 4</v>
      </c>
      <c r="U69" s="659"/>
      <c r="V69" s="660"/>
    </row>
    <row r="70" spans="1:22" ht="15" customHeight="1" x14ac:dyDescent="0.4">
      <c r="A70" s="804" t="s">
        <v>183</v>
      </c>
      <c r="B70" s="805"/>
      <c r="C70" s="801" t="s">
        <v>1</v>
      </c>
      <c r="D70" s="802"/>
      <c r="E70" s="802"/>
      <c r="F70" s="802"/>
      <c r="G70" s="802"/>
      <c r="H70" s="803"/>
      <c r="I70" s="663" t="s">
        <v>2</v>
      </c>
      <c r="J70" s="664"/>
      <c r="K70" s="651" t="s">
        <v>3</v>
      </c>
      <c r="L70" s="652"/>
      <c r="M70" s="653"/>
      <c r="N70" s="651" t="s">
        <v>3</v>
      </c>
      <c r="O70" s="652"/>
      <c r="P70" s="653"/>
      <c r="Q70" s="651" t="s">
        <v>5</v>
      </c>
      <c r="R70" s="654"/>
      <c r="S70" s="655"/>
      <c r="T70" s="651" t="s">
        <v>6</v>
      </c>
      <c r="U70" s="654"/>
      <c r="V70" s="655"/>
    </row>
    <row r="71" spans="1:22" ht="30" customHeight="1" thickBot="1" x14ac:dyDescent="0.45">
      <c r="A71" s="796" t="str">
        <f>A69</f>
        <v>3. / 2</v>
      </c>
      <c r="B71" s="797"/>
      <c r="C71" s="798">
        <f>C69</f>
        <v>45087</v>
      </c>
      <c r="D71" s="799"/>
      <c r="E71" s="799"/>
      <c r="F71" s="799"/>
      <c r="G71" s="799"/>
      <c r="H71" s="800"/>
      <c r="I71" s="661">
        <f>I69+1</f>
        <v>3</v>
      </c>
      <c r="J71" s="662"/>
      <c r="K71" s="656" t="str">
        <f>$Z$9&amp;" / 4"</f>
        <v>H / 4</v>
      </c>
      <c r="L71" s="657"/>
      <c r="M71" s="658"/>
      <c r="N71" s="656" t="str">
        <f>$W$9&amp;" / 3"</f>
        <v>N / 3</v>
      </c>
      <c r="O71" s="657"/>
      <c r="P71" s="658"/>
      <c r="Q71" s="656" t="str">
        <f>$Y$9&amp;" / 2"</f>
        <v>A / 2</v>
      </c>
      <c r="R71" s="659"/>
      <c r="S71" s="660"/>
      <c r="T71" s="656" t="str">
        <f>$X$9&amp;" / 1"</f>
        <v>R / 1</v>
      </c>
      <c r="U71" s="659"/>
      <c r="V71" s="660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3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3. / 2</v>
      </c>
      <c r="B73" s="797"/>
      <c r="C73" s="798">
        <f>C71</f>
        <v>45087</v>
      </c>
      <c r="D73" s="799"/>
      <c r="E73" s="799"/>
      <c r="F73" s="799"/>
      <c r="G73" s="799"/>
      <c r="H73" s="800"/>
      <c r="I73" s="661">
        <f>I71+1</f>
        <v>4</v>
      </c>
      <c r="J73" s="662"/>
      <c r="K73" s="656" t="str">
        <f>$Z$9&amp;" / 3"</f>
        <v>H / 3</v>
      </c>
      <c r="L73" s="657"/>
      <c r="M73" s="658"/>
      <c r="N73" s="656" t="str">
        <f>$W$9&amp;" / 4"</f>
        <v>N / 4</v>
      </c>
      <c r="O73" s="657"/>
      <c r="P73" s="658"/>
      <c r="Q73" s="656" t="str">
        <f>$Y$9&amp;" / 1"</f>
        <v>A / 1</v>
      </c>
      <c r="R73" s="659"/>
      <c r="S73" s="660"/>
      <c r="T73" s="656" t="str">
        <f>$X$9&amp;" / 2"</f>
        <v>R / 2</v>
      </c>
      <c r="U73" s="659"/>
      <c r="V73" s="660"/>
    </row>
    <row r="74" spans="1:22" ht="15" customHeight="1" x14ac:dyDescent="0.4">
      <c r="A74" s="786" t="s">
        <v>184</v>
      </c>
      <c r="B74" s="787"/>
      <c r="C74" s="793" t="s">
        <v>1</v>
      </c>
      <c r="D74" s="794"/>
      <c r="E74" s="794"/>
      <c r="F74" s="794"/>
      <c r="G74" s="794"/>
      <c r="H74" s="795"/>
      <c r="I74" s="604" t="s">
        <v>2</v>
      </c>
      <c r="J74" s="605"/>
      <c r="K74" s="606" t="s">
        <v>3</v>
      </c>
      <c r="L74" s="607"/>
      <c r="M74" s="608"/>
      <c r="N74" s="606" t="s">
        <v>3</v>
      </c>
      <c r="O74" s="607"/>
      <c r="P74" s="608"/>
      <c r="Q74" s="606" t="s">
        <v>5</v>
      </c>
      <c r="R74" s="611"/>
      <c r="S74" s="612"/>
      <c r="T74" s="606" t="s">
        <v>6</v>
      </c>
      <c r="U74" s="611"/>
      <c r="V74" s="612"/>
    </row>
    <row r="75" spans="1:22" ht="30" customHeight="1" thickBot="1" x14ac:dyDescent="0.45">
      <c r="A75" s="788" t="str">
        <f>A73</f>
        <v>3. / 2</v>
      </c>
      <c r="B75" s="789"/>
      <c r="C75" s="790">
        <f>C73</f>
        <v>45087</v>
      </c>
      <c r="D75" s="791"/>
      <c r="E75" s="791"/>
      <c r="F75" s="791"/>
      <c r="G75" s="791"/>
      <c r="H75" s="792"/>
      <c r="I75" s="609">
        <f>IF($AE$19=1,17,1)</f>
        <v>1</v>
      </c>
      <c r="J75" s="610"/>
      <c r="K75" s="599" t="str">
        <f>$Z$11&amp;" / 2"</f>
        <v xml:space="preserve"> / 2</v>
      </c>
      <c r="L75" s="600"/>
      <c r="M75" s="601"/>
      <c r="N75" s="599" t="str">
        <f>$W$11&amp;" / 1"</f>
        <v xml:space="preserve"> / 1</v>
      </c>
      <c r="O75" s="600"/>
      <c r="P75" s="601"/>
      <c r="Q75" s="599" t="str">
        <f>$Y$11&amp;" / 4"</f>
        <v xml:space="preserve"> / 4</v>
      </c>
      <c r="R75" s="602"/>
      <c r="S75" s="603"/>
      <c r="T75" s="599" t="str">
        <f>$X$11&amp;" / 3"</f>
        <v xml:space="preserve"> / 3</v>
      </c>
      <c r="U75" s="602"/>
      <c r="V75" s="603"/>
    </row>
    <row r="76" spans="1:22" ht="15" customHeight="1" x14ac:dyDescent="0.4">
      <c r="A76" s="786" t="s">
        <v>184</v>
      </c>
      <c r="B76" s="787"/>
      <c r="C76" s="793" t="s">
        <v>1</v>
      </c>
      <c r="D76" s="794"/>
      <c r="E76" s="794"/>
      <c r="F76" s="794"/>
      <c r="G76" s="794"/>
      <c r="H76" s="795"/>
      <c r="I76" s="604" t="s">
        <v>2</v>
      </c>
      <c r="J76" s="605"/>
      <c r="K76" s="606" t="s">
        <v>3</v>
      </c>
      <c r="L76" s="607"/>
      <c r="M76" s="608"/>
      <c r="N76" s="606" t="s">
        <v>3</v>
      </c>
      <c r="O76" s="607"/>
      <c r="P76" s="608"/>
      <c r="Q76" s="606" t="s">
        <v>5</v>
      </c>
      <c r="R76" s="611"/>
      <c r="S76" s="612"/>
      <c r="T76" s="606" t="s">
        <v>6</v>
      </c>
      <c r="U76" s="611"/>
      <c r="V76" s="612"/>
    </row>
    <row r="77" spans="1:22" ht="30" customHeight="1" thickBot="1" x14ac:dyDescent="0.45">
      <c r="A77" s="788" t="str">
        <f>A75</f>
        <v>3. / 2</v>
      </c>
      <c r="B77" s="789"/>
      <c r="C77" s="790">
        <f>C75</f>
        <v>45087</v>
      </c>
      <c r="D77" s="791"/>
      <c r="E77" s="791"/>
      <c r="F77" s="791"/>
      <c r="G77" s="791"/>
      <c r="H77" s="792"/>
      <c r="I77" s="609">
        <f>I75+1</f>
        <v>2</v>
      </c>
      <c r="J77" s="610"/>
      <c r="K77" s="599" t="str">
        <f>$Z$11&amp;" / 1"</f>
        <v xml:space="preserve"> / 1</v>
      </c>
      <c r="L77" s="600"/>
      <c r="M77" s="601"/>
      <c r="N77" s="599" t="str">
        <f>$W$11&amp;" / 2"</f>
        <v xml:space="preserve"> / 2</v>
      </c>
      <c r="O77" s="600"/>
      <c r="P77" s="601"/>
      <c r="Q77" s="599" t="str">
        <f>$Y$11&amp;" / 3"</f>
        <v xml:space="preserve"> / 3</v>
      </c>
      <c r="R77" s="602"/>
      <c r="S77" s="603"/>
      <c r="T77" s="599" t="str">
        <f>$X$11&amp;" / 4"</f>
        <v xml:space="preserve"> / 4</v>
      </c>
      <c r="U77" s="602"/>
      <c r="V77" s="603"/>
    </row>
    <row r="78" spans="1:22" ht="15" customHeight="1" x14ac:dyDescent="0.4">
      <c r="A78" s="786" t="s">
        <v>184</v>
      </c>
      <c r="B78" s="787"/>
      <c r="C78" s="793" t="s">
        <v>1</v>
      </c>
      <c r="D78" s="794"/>
      <c r="E78" s="794"/>
      <c r="F78" s="794"/>
      <c r="G78" s="794"/>
      <c r="H78" s="795"/>
      <c r="I78" s="604" t="s">
        <v>2</v>
      </c>
      <c r="J78" s="605"/>
      <c r="K78" s="606" t="s">
        <v>3</v>
      </c>
      <c r="L78" s="607"/>
      <c r="M78" s="608"/>
      <c r="N78" s="606" t="s">
        <v>3</v>
      </c>
      <c r="O78" s="607"/>
      <c r="P78" s="608"/>
      <c r="Q78" s="606" t="s">
        <v>5</v>
      </c>
      <c r="R78" s="611"/>
      <c r="S78" s="612"/>
      <c r="T78" s="606" t="s">
        <v>6</v>
      </c>
      <c r="U78" s="611"/>
      <c r="V78" s="612"/>
    </row>
    <row r="79" spans="1:22" ht="30" customHeight="1" thickBot="1" x14ac:dyDescent="0.45">
      <c r="A79" s="788" t="str">
        <f>A77</f>
        <v>3. / 2</v>
      </c>
      <c r="B79" s="789"/>
      <c r="C79" s="790">
        <f>C77</f>
        <v>45087</v>
      </c>
      <c r="D79" s="791"/>
      <c r="E79" s="791"/>
      <c r="F79" s="791"/>
      <c r="G79" s="791"/>
      <c r="H79" s="792"/>
      <c r="I79" s="609">
        <f>I77+1</f>
        <v>3</v>
      </c>
      <c r="J79" s="610"/>
      <c r="K79" s="599" t="str">
        <f>$Z$11&amp;" / 4"</f>
        <v xml:space="preserve"> / 4</v>
      </c>
      <c r="L79" s="600"/>
      <c r="M79" s="601"/>
      <c r="N79" s="599" t="str">
        <f>$W$11&amp;" / 3"</f>
        <v xml:space="preserve"> / 3</v>
      </c>
      <c r="O79" s="600"/>
      <c r="P79" s="601"/>
      <c r="Q79" s="599" t="str">
        <f>$Y$11&amp;" / 2"</f>
        <v xml:space="preserve"> / 2</v>
      </c>
      <c r="R79" s="602"/>
      <c r="S79" s="603"/>
      <c r="T79" s="599" t="str">
        <f>$X$11&amp;" / 1"</f>
        <v xml:space="preserve"> / 1</v>
      </c>
      <c r="U79" s="602"/>
      <c r="V79" s="603"/>
    </row>
    <row r="80" spans="1:22" ht="15" customHeight="1" x14ac:dyDescent="0.4">
      <c r="A80" s="786" t="s">
        <v>184</v>
      </c>
      <c r="B80" s="787"/>
      <c r="C80" s="793" t="s">
        <v>1</v>
      </c>
      <c r="D80" s="794"/>
      <c r="E80" s="794"/>
      <c r="F80" s="794"/>
      <c r="G80" s="794"/>
      <c r="H80" s="795"/>
      <c r="I80" s="604" t="s">
        <v>2</v>
      </c>
      <c r="J80" s="605"/>
      <c r="K80" s="606" t="s">
        <v>3</v>
      </c>
      <c r="L80" s="607"/>
      <c r="M80" s="608"/>
      <c r="N80" s="606" t="s">
        <v>3</v>
      </c>
      <c r="O80" s="607"/>
      <c r="P80" s="608"/>
      <c r="Q80" s="606" t="s">
        <v>5</v>
      </c>
      <c r="R80" s="611"/>
      <c r="S80" s="612"/>
      <c r="T80" s="606" t="s">
        <v>6</v>
      </c>
      <c r="U80" s="611"/>
      <c r="V80" s="612"/>
    </row>
    <row r="81" spans="1:22" ht="30" customHeight="1" thickBot="1" x14ac:dyDescent="0.45">
      <c r="A81" s="788" t="str">
        <f>A79</f>
        <v>3. / 2</v>
      </c>
      <c r="B81" s="789"/>
      <c r="C81" s="790">
        <f>C79</f>
        <v>45087</v>
      </c>
      <c r="D81" s="791"/>
      <c r="E81" s="791"/>
      <c r="F81" s="791"/>
      <c r="G81" s="791"/>
      <c r="H81" s="792"/>
      <c r="I81" s="609">
        <f>I79+1</f>
        <v>4</v>
      </c>
      <c r="J81" s="610"/>
      <c r="K81" s="599" t="str">
        <f>$Z$11&amp;" / 3"</f>
        <v xml:space="preserve"> / 3</v>
      </c>
      <c r="L81" s="600"/>
      <c r="M81" s="601"/>
      <c r="N81" s="599" t="str">
        <f>$W$11&amp;" / 4"</f>
        <v xml:space="preserve"> / 4</v>
      </c>
      <c r="O81" s="600"/>
      <c r="P81" s="601"/>
      <c r="Q81" s="599" t="str">
        <f>$Y$11&amp;" / 1"</f>
        <v xml:space="preserve"> / 1</v>
      </c>
      <c r="R81" s="602"/>
      <c r="S81" s="603"/>
      <c r="T81" s="599" t="str">
        <f>$X$11&amp;" / 2"</f>
        <v xml:space="preserve"> / 2</v>
      </c>
      <c r="U81" s="602"/>
      <c r="V81" s="603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70"/>
      <c r="M82" s="671"/>
      <c r="N82" s="669" t="s">
        <v>199</v>
      </c>
      <c r="O82" s="681"/>
      <c r="P82" s="682"/>
      <c r="Q82" s="669" t="s">
        <v>3</v>
      </c>
      <c r="R82" s="681"/>
      <c r="S82" s="682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3. / 3</v>
      </c>
      <c r="B83" s="827"/>
      <c r="C83" s="828">
        <f>C81</f>
        <v>45087</v>
      </c>
      <c r="D83" s="829"/>
      <c r="E83" s="829"/>
      <c r="F83" s="829"/>
      <c r="G83" s="829"/>
      <c r="H83" s="830"/>
      <c r="I83" s="672">
        <f>IF($AE$19=1,1,1)</f>
        <v>1</v>
      </c>
      <c r="J83" s="673"/>
      <c r="K83" s="674" t="str">
        <f>$X$3&amp;" / 4"</f>
        <v>S / 4</v>
      </c>
      <c r="L83" s="677"/>
      <c r="M83" s="678"/>
      <c r="N83" s="674" t="str">
        <f>$Y$3&amp;" / 2"</f>
        <v>D / 2</v>
      </c>
      <c r="O83" s="675"/>
      <c r="P83" s="676"/>
      <c r="Q83" s="674" t="str">
        <f>$W$3&amp;" / 1"</f>
        <v>K / 1</v>
      </c>
      <c r="R83" s="675"/>
      <c r="S83" s="676"/>
      <c r="T83" s="674" t="str">
        <f>$Z$3&amp;" / 3"</f>
        <v>F / 3</v>
      </c>
      <c r="U83" s="677"/>
      <c r="V83" s="678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70"/>
      <c r="M84" s="671"/>
      <c r="N84" s="669" t="s">
        <v>199</v>
      </c>
      <c r="O84" s="681"/>
      <c r="P84" s="682"/>
      <c r="Q84" s="669" t="s">
        <v>3</v>
      </c>
      <c r="R84" s="681"/>
      <c r="S84" s="682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3. / 3</v>
      </c>
      <c r="B85" s="827"/>
      <c r="C85" s="828">
        <f>C83</f>
        <v>45087</v>
      </c>
      <c r="D85" s="829"/>
      <c r="E85" s="829"/>
      <c r="F85" s="829"/>
      <c r="G85" s="829"/>
      <c r="H85" s="830"/>
      <c r="I85" s="672">
        <f>I83+1</f>
        <v>2</v>
      </c>
      <c r="J85" s="673"/>
      <c r="K85" s="674" t="str">
        <f>$X$3&amp;" / 3"</f>
        <v>S / 3</v>
      </c>
      <c r="L85" s="677"/>
      <c r="M85" s="678"/>
      <c r="N85" s="674" t="str">
        <f>$Y$3&amp;" / 1"</f>
        <v>D / 1</v>
      </c>
      <c r="O85" s="675"/>
      <c r="P85" s="676"/>
      <c r="Q85" s="674" t="str">
        <f>$W$3&amp;" / 2"</f>
        <v>K / 2</v>
      </c>
      <c r="R85" s="675"/>
      <c r="S85" s="676"/>
      <c r="T85" s="674" t="str">
        <f>$Z$3&amp;" / 4"</f>
        <v>F / 4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70"/>
      <c r="M86" s="671"/>
      <c r="N86" s="669" t="s">
        <v>199</v>
      </c>
      <c r="O86" s="681"/>
      <c r="P86" s="682"/>
      <c r="Q86" s="669" t="s">
        <v>3</v>
      </c>
      <c r="R86" s="681"/>
      <c r="S86" s="682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3. / 3</v>
      </c>
      <c r="B87" s="827"/>
      <c r="C87" s="828">
        <f>C85</f>
        <v>45087</v>
      </c>
      <c r="D87" s="829"/>
      <c r="E87" s="829"/>
      <c r="F87" s="829"/>
      <c r="G87" s="829"/>
      <c r="H87" s="830"/>
      <c r="I87" s="672">
        <f>I85+1</f>
        <v>3</v>
      </c>
      <c r="J87" s="673"/>
      <c r="K87" s="674" t="str">
        <f>$X$3&amp;" / 2"</f>
        <v>S / 2</v>
      </c>
      <c r="L87" s="677"/>
      <c r="M87" s="678"/>
      <c r="N87" s="674" t="str">
        <f>$Y$3&amp;" / 4"</f>
        <v>D / 4</v>
      </c>
      <c r="O87" s="675"/>
      <c r="P87" s="676"/>
      <c r="Q87" s="674" t="str">
        <f>$W$3&amp;" / 3"</f>
        <v>K / 3</v>
      </c>
      <c r="R87" s="675"/>
      <c r="S87" s="676"/>
      <c r="T87" s="674" t="str">
        <f>$Z$3&amp;" / 1"</f>
        <v>F / 1</v>
      </c>
      <c r="U87" s="677"/>
      <c r="V87" s="678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70"/>
      <c r="M88" s="671"/>
      <c r="N88" s="669" t="s">
        <v>199</v>
      </c>
      <c r="O88" s="681"/>
      <c r="P88" s="682"/>
      <c r="Q88" s="669" t="s">
        <v>3</v>
      </c>
      <c r="R88" s="681"/>
      <c r="S88" s="682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3. / 3</v>
      </c>
      <c r="B89" s="827"/>
      <c r="C89" s="828">
        <f>C87</f>
        <v>45087</v>
      </c>
      <c r="D89" s="829"/>
      <c r="E89" s="829"/>
      <c r="F89" s="829"/>
      <c r="G89" s="829"/>
      <c r="H89" s="830"/>
      <c r="I89" s="672">
        <f>I87+1</f>
        <v>4</v>
      </c>
      <c r="J89" s="673"/>
      <c r="K89" s="674" t="str">
        <f>$X$3&amp;" / 1"</f>
        <v>S / 1</v>
      </c>
      <c r="L89" s="677"/>
      <c r="M89" s="678"/>
      <c r="N89" s="674" t="str">
        <f>$Y$3&amp;" / 3"</f>
        <v>D / 3</v>
      </c>
      <c r="O89" s="675"/>
      <c r="P89" s="676"/>
      <c r="Q89" s="674" t="str">
        <f>$W$3&amp;" / 4"</f>
        <v>K / 4</v>
      </c>
      <c r="R89" s="675"/>
      <c r="S89" s="676"/>
      <c r="T89" s="674" t="str">
        <f>$Z$3&amp;" / 2"</f>
        <v>F / 2</v>
      </c>
      <c r="U89" s="677"/>
      <c r="V89" s="678"/>
    </row>
    <row r="90" spans="1:22" ht="15" customHeight="1" x14ac:dyDescent="0.4">
      <c r="A90" s="824" t="s">
        <v>181</v>
      </c>
      <c r="B90" s="825"/>
      <c r="C90" s="821" t="s">
        <v>1</v>
      </c>
      <c r="D90" s="822"/>
      <c r="E90" s="822"/>
      <c r="F90" s="822"/>
      <c r="G90" s="822"/>
      <c r="H90" s="823"/>
      <c r="I90" s="638" t="s">
        <v>2</v>
      </c>
      <c r="J90" s="639"/>
      <c r="K90" s="633" t="s">
        <v>3</v>
      </c>
      <c r="L90" s="636"/>
      <c r="M90" s="637"/>
      <c r="N90" s="633" t="s">
        <v>199</v>
      </c>
      <c r="O90" s="634"/>
      <c r="P90" s="635"/>
      <c r="Q90" s="633" t="s">
        <v>3</v>
      </c>
      <c r="R90" s="634"/>
      <c r="S90" s="635"/>
      <c r="T90" s="633" t="s">
        <v>6</v>
      </c>
      <c r="U90" s="636"/>
      <c r="V90" s="637"/>
    </row>
    <row r="91" spans="1:22" ht="30" customHeight="1" thickBot="1" x14ac:dyDescent="0.45">
      <c r="A91" s="816" t="str">
        <f>A89</f>
        <v>3. / 3</v>
      </c>
      <c r="B91" s="817"/>
      <c r="C91" s="818">
        <f>C89</f>
        <v>45087</v>
      </c>
      <c r="D91" s="819"/>
      <c r="E91" s="819"/>
      <c r="F91" s="819"/>
      <c r="G91" s="819"/>
      <c r="H91" s="820"/>
      <c r="I91" s="626">
        <f>IF($AE$19=1,5,1)</f>
        <v>1</v>
      </c>
      <c r="J91" s="627"/>
      <c r="K91" s="628" t="str">
        <f>$X$5&amp;" / 4"</f>
        <v>T / 4</v>
      </c>
      <c r="L91" s="631"/>
      <c r="M91" s="632"/>
      <c r="N91" s="628" t="str">
        <f>$Y$5&amp;" / 2"</f>
        <v>C / 2</v>
      </c>
      <c r="O91" s="629"/>
      <c r="P91" s="630"/>
      <c r="Q91" s="628" t="str">
        <f>$W$5&amp;" / 1"</f>
        <v>L / 1</v>
      </c>
      <c r="R91" s="629"/>
      <c r="S91" s="630"/>
      <c r="T91" s="628" t="str">
        <f>$Z$5&amp;" / 3"</f>
        <v>E / 3</v>
      </c>
      <c r="U91" s="631"/>
      <c r="V91" s="632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6"/>
      <c r="M92" s="637"/>
      <c r="N92" s="633" t="s">
        <v>199</v>
      </c>
      <c r="O92" s="634"/>
      <c r="P92" s="635"/>
      <c r="Q92" s="633" t="s">
        <v>3</v>
      </c>
      <c r="R92" s="634"/>
      <c r="S92" s="635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3. / 3</v>
      </c>
      <c r="B93" s="817"/>
      <c r="C93" s="818">
        <f>C91</f>
        <v>45087</v>
      </c>
      <c r="D93" s="819"/>
      <c r="E93" s="819"/>
      <c r="F93" s="819"/>
      <c r="G93" s="819"/>
      <c r="H93" s="820"/>
      <c r="I93" s="626">
        <f>I91+1</f>
        <v>2</v>
      </c>
      <c r="J93" s="627"/>
      <c r="K93" s="628" t="str">
        <f>$X$5&amp;" / 3"</f>
        <v>T / 3</v>
      </c>
      <c r="L93" s="631"/>
      <c r="M93" s="632"/>
      <c r="N93" s="628" t="str">
        <f>$Y$5&amp;" / 1"</f>
        <v>C / 1</v>
      </c>
      <c r="O93" s="629"/>
      <c r="P93" s="630"/>
      <c r="Q93" s="628" t="str">
        <f>$W$5&amp;" / 2"</f>
        <v>L / 2</v>
      </c>
      <c r="R93" s="629"/>
      <c r="S93" s="630"/>
      <c r="T93" s="628" t="str">
        <f>$Z$5&amp;" / 4"</f>
        <v>E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6"/>
      <c r="M94" s="637"/>
      <c r="N94" s="633" t="s">
        <v>199</v>
      </c>
      <c r="O94" s="634"/>
      <c r="P94" s="635"/>
      <c r="Q94" s="633" t="s">
        <v>3</v>
      </c>
      <c r="R94" s="634"/>
      <c r="S94" s="635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3. / 3</v>
      </c>
      <c r="B95" s="817"/>
      <c r="C95" s="818">
        <f>C93</f>
        <v>45087</v>
      </c>
      <c r="D95" s="819"/>
      <c r="E95" s="819"/>
      <c r="F95" s="819"/>
      <c r="G95" s="819"/>
      <c r="H95" s="820"/>
      <c r="I95" s="626">
        <f>I93+1</f>
        <v>3</v>
      </c>
      <c r="J95" s="627"/>
      <c r="K95" s="628" t="str">
        <f>$X$5&amp;" / 2"</f>
        <v>T / 2</v>
      </c>
      <c r="L95" s="631"/>
      <c r="M95" s="632"/>
      <c r="N95" s="628" t="str">
        <f>$Y$5&amp;" / 4"</f>
        <v>C / 4</v>
      </c>
      <c r="O95" s="629"/>
      <c r="P95" s="630"/>
      <c r="Q95" s="628" t="str">
        <f>$W$5&amp;" / 3"</f>
        <v>L / 3</v>
      </c>
      <c r="R95" s="629"/>
      <c r="S95" s="630"/>
      <c r="T95" s="628" t="str">
        <f>$Z$5&amp;" / 1"</f>
        <v>E / 1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6"/>
      <c r="M96" s="637"/>
      <c r="N96" s="633" t="s">
        <v>199</v>
      </c>
      <c r="O96" s="634"/>
      <c r="P96" s="635"/>
      <c r="Q96" s="633" t="s">
        <v>3</v>
      </c>
      <c r="R96" s="634"/>
      <c r="S96" s="635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3. / 3</v>
      </c>
      <c r="B97" s="817"/>
      <c r="C97" s="818">
        <f>C95</f>
        <v>45087</v>
      </c>
      <c r="D97" s="819"/>
      <c r="E97" s="819"/>
      <c r="F97" s="819"/>
      <c r="G97" s="819"/>
      <c r="H97" s="820"/>
      <c r="I97" s="626">
        <f>I95+1</f>
        <v>4</v>
      </c>
      <c r="J97" s="627"/>
      <c r="K97" s="628" t="str">
        <f>$X$5&amp;" / 1"</f>
        <v>T / 1</v>
      </c>
      <c r="L97" s="631"/>
      <c r="M97" s="632"/>
      <c r="N97" s="628" t="str">
        <f>$Y$5&amp;" / 3"</f>
        <v>C / 3</v>
      </c>
      <c r="O97" s="629"/>
      <c r="P97" s="630"/>
      <c r="Q97" s="628" t="str">
        <f>$W$5&amp;" / 4"</f>
        <v>L / 4</v>
      </c>
      <c r="R97" s="629"/>
      <c r="S97" s="630"/>
      <c r="T97" s="628" t="str">
        <f>$Z$5&amp;" / 2"</f>
        <v>E / 2</v>
      </c>
      <c r="U97" s="631"/>
      <c r="V97" s="632"/>
    </row>
    <row r="98" spans="1:22" ht="15" customHeight="1" x14ac:dyDescent="0.4">
      <c r="A98" s="814" t="s">
        <v>182</v>
      </c>
      <c r="B98" s="815"/>
      <c r="C98" s="811" t="s">
        <v>1</v>
      </c>
      <c r="D98" s="812"/>
      <c r="E98" s="812"/>
      <c r="F98" s="812"/>
      <c r="G98" s="812"/>
      <c r="H98" s="813"/>
      <c r="I98" s="624" t="s">
        <v>2</v>
      </c>
      <c r="J98" s="625"/>
      <c r="K98" s="616" t="s">
        <v>3</v>
      </c>
      <c r="L98" s="667"/>
      <c r="M98" s="668"/>
      <c r="N98" s="616" t="s">
        <v>199</v>
      </c>
      <c r="O98" s="617"/>
      <c r="P98" s="618"/>
      <c r="Q98" s="616" t="s">
        <v>3</v>
      </c>
      <c r="R98" s="617"/>
      <c r="S98" s="618"/>
      <c r="T98" s="616" t="s">
        <v>6</v>
      </c>
      <c r="U98" s="667"/>
      <c r="V98" s="668"/>
    </row>
    <row r="99" spans="1:22" ht="30" customHeight="1" thickBot="1" x14ac:dyDescent="0.45">
      <c r="A99" s="806" t="str">
        <f>A97</f>
        <v>3. / 3</v>
      </c>
      <c r="B99" s="807"/>
      <c r="C99" s="808">
        <f>C97</f>
        <v>45087</v>
      </c>
      <c r="D99" s="809"/>
      <c r="E99" s="809"/>
      <c r="F99" s="809"/>
      <c r="G99" s="809"/>
      <c r="H99" s="810"/>
      <c r="I99" s="619">
        <f>IF($AE$19=1,9,1)</f>
        <v>1</v>
      </c>
      <c r="J99" s="620"/>
      <c r="K99" s="621" t="str">
        <f>$X$7&amp;" / 4"</f>
        <v>P / 4</v>
      </c>
      <c r="L99" s="665"/>
      <c r="M99" s="666"/>
      <c r="N99" s="621" t="str">
        <f>$Y$7&amp;" / 2"</f>
        <v>B / 2</v>
      </c>
      <c r="O99" s="622"/>
      <c r="P99" s="623"/>
      <c r="Q99" s="621" t="str">
        <f>$W$7&amp;" / 1"</f>
        <v>M / 1</v>
      </c>
      <c r="R99" s="622"/>
      <c r="S99" s="623"/>
      <c r="T99" s="621" t="str">
        <f>$Z$7&amp;" / 3"</f>
        <v>J / 3</v>
      </c>
      <c r="U99" s="665"/>
      <c r="V99" s="666"/>
    </row>
    <row r="100" spans="1:22" ht="15" customHeight="1" x14ac:dyDescent="0.4">
      <c r="A100" s="814" t="s">
        <v>182</v>
      </c>
      <c r="B100" s="815"/>
      <c r="C100" s="811" t="s">
        <v>1</v>
      </c>
      <c r="D100" s="812"/>
      <c r="E100" s="812"/>
      <c r="F100" s="812"/>
      <c r="G100" s="812"/>
      <c r="H100" s="813"/>
      <c r="I100" s="624" t="s">
        <v>2</v>
      </c>
      <c r="J100" s="625"/>
      <c r="K100" s="616" t="s">
        <v>3</v>
      </c>
      <c r="L100" s="667"/>
      <c r="M100" s="668"/>
      <c r="N100" s="616" t="s">
        <v>199</v>
      </c>
      <c r="O100" s="617"/>
      <c r="P100" s="618"/>
      <c r="Q100" s="616" t="s">
        <v>3</v>
      </c>
      <c r="R100" s="617"/>
      <c r="S100" s="618"/>
      <c r="T100" s="616" t="s">
        <v>6</v>
      </c>
      <c r="U100" s="667"/>
      <c r="V100" s="668"/>
    </row>
    <row r="101" spans="1:22" ht="30" customHeight="1" thickBot="1" x14ac:dyDescent="0.45">
      <c r="A101" s="806" t="str">
        <f>A99</f>
        <v>3. / 3</v>
      </c>
      <c r="B101" s="807"/>
      <c r="C101" s="808">
        <f>C99</f>
        <v>45087</v>
      </c>
      <c r="D101" s="809"/>
      <c r="E101" s="809"/>
      <c r="F101" s="809"/>
      <c r="G101" s="809"/>
      <c r="H101" s="810"/>
      <c r="I101" s="619">
        <f>I99+1</f>
        <v>2</v>
      </c>
      <c r="J101" s="620"/>
      <c r="K101" s="621" t="str">
        <f>$X$7&amp;" / 3"</f>
        <v>P / 3</v>
      </c>
      <c r="L101" s="665"/>
      <c r="M101" s="666"/>
      <c r="N101" s="621" t="str">
        <f>$Y$7&amp;" / 1"</f>
        <v>B / 1</v>
      </c>
      <c r="O101" s="622"/>
      <c r="P101" s="623"/>
      <c r="Q101" s="621" t="str">
        <f>$W$7&amp;" / 2"</f>
        <v>M / 2</v>
      </c>
      <c r="R101" s="622"/>
      <c r="S101" s="623"/>
      <c r="T101" s="621" t="str">
        <f>$Z$7&amp;" / 4"</f>
        <v>J / 4</v>
      </c>
      <c r="U101" s="665"/>
      <c r="V101" s="666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67"/>
      <c r="M102" s="668"/>
      <c r="N102" s="616" t="s">
        <v>199</v>
      </c>
      <c r="O102" s="617"/>
      <c r="P102" s="618"/>
      <c r="Q102" s="616" t="s">
        <v>3</v>
      </c>
      <c r="R102" s="617"/>
      <c r="S102" s="61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3. / 3</v>
      </c>
      <c r="B103" s="807"/>
      <c r="C103" s="808">
        <f>C101</f>
        <v>45087</v>
      </c>
      <c r="D103" s="809"/>
      <c r="E103" s="809"/>
      <c r="F103" s="809"/>
      <c r="G103" s="809"/>
      <c r="H103" s="810"/>
      <c r="I103" s="619">
        <f>I101+1</f>
        <v>3</v>
      </c>
      <c r="J103" s="620"/>
      <c r="K103" s="621" t="str">
        <f>$X$7&amp;" / 2"</f>
        <v>P / 2</v>
      </c>
      <c r="L103" s="665"/>
      <c r="M103" s="666"/>
      <c r="N103" s="621" t="str">
        <f>$Y$7&amp;" / 4"</f>
        <v>B / 4</v>
      </c>
      <c r="O103" s="622"/>
      <c r="P103" s="623"/>
      <c r="Q103" s="621" t="str">
        <f>$W$7&amp;" / 3"</f>
        <v>M / 3</v>
      </c>
      <c r="R103" s="622"/>
      <c r="S103" s="623"/>
      <c r="T103" s="621" t="str">
        <f>$Z$7&amp;" / 1"</f>
        <v>J / 1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67"/>
      <c r="M104" s="668"/>
      <c r="N104" s="616" t="s">
        <v>199</v>
      </c>
      <c r="O104" s="617"/>
      <c r="P104" s="618"/>
      <c r="Q104" s="616" t="s">
        <v>3</v>
      </c>
      <c r="R104" s="617"/>
      <c r="S104" s="61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3. / 3</v>
      </c>
      <c r="B105" s="807"/>
      <c r="C105" s="808">
        <f>C103</f>
        <v>45087</v>
      </c>
      <c r="D105" s="809"/>
      <c r="E105" s="809"/>
      <c r="F105" s="809"/>
      <c r="G105" s="809"/>
      <c r="H105" s="810"/>
      <c r="I105" s="619">
        <f>I103+1</f>
        <v>4</v>
      </c>
      <c r="J105" s="620"/>
      <c r="K105" s="621" t="str">
        <f>$X$7&amp;" / 1"</f>
        <v>P / 1</v>
      </c>
      <c r="L105" s="665"/>
      <c r="M105" s="666"/>
      <c r="N105" s="621" t="str">
        <f>$Y$7&amp;" / 3"</f>
        <v>B / 3</v>
      </c>
      <c r="O105" s="622"/>
      <c r="P105" s="623"/>
      <c r="Q105" s="621" t="str">
        <f>$W$7&amp;" / 4"</f>
        <v>M / 4</v>
      </c>
      <c r="R105" s="622"/>
      <c r="S105" s="623"/>
      <c r="T105" s="621" t="str">
        <f>$Z$7&amp;" / 2"</f>
        <v>J / 2</v>
      </c>
      <c r="U105" s="665"/>
      <c r="V105" s="666"/>
    </row>
    <row r="106" spans="1:22" ht="15" customHeight="1" x14ac:dyDescent="0.4">
      <c r="A106" s="804" t="s">
        <v>183</v>
      </c>
      <c r="B106" s="805"/>
      <c r="C106" s="801" t="s">
        <v>1</v>
      </c>
      <c r="D106" s="802"/>
      <c r="E106" s="802"/>
      <c r="F106" s="802"/>
      <c r="G106" s="802"/>
      <c r="H106" s="803"/>
      <c r="I106" s="663" t="s">
        <v>2</v>
      </c>
      <c r="J106" s="664"/>
      <c r="K106" s="651" t="s">
        <v>3</v>
      </c>
      <c r="L106" s="654"/>
      <c r="M106" s="655"/>
      <c r="N106" s="651" t="s">
        <v>199</v>
      </c>
      <c r="O106" s="652"/>
      <c r="P106" s="653"/>
      <c r="Q106" s="651" t="s">
        <v>3</v>
      </c>
      <c r="R106" s="652"/>
      <c r="S106" s="653"/>
      <c r="T106" s="651" t="s">
        <v>6</v>
      </c>
      <c r="U106" s="654"/>
      <c r="V106" s="655"/>
    </row>
    <row r="107" spans="1:22" ht="30" customHeight="1" thickBot="1" x14ac:dyDescent="0.45">
      <c r="A107" s="796" t="str">
        <f>A105</f>
        <v>3. / 3</v>
      </c>
      <c r="B107" s="797"/>
      <c r="C107" s="798">
        <f>C105</f>
        <v>45087</v>
      </c>
      <c r="D107" s="799"/>
      <c r="E107" s="799"/>
      <c r="F107" s="799"/>
      <c r="G107" s="799"/>
      <c r="H107" s="800"/>
      <c r="I107" s="661">
        <f>IF($AE$19=1,13,1)</f>
        <v>1</v>
      </c>
      <c r="J107" s="662"/>
      <c r="K107" s="656" t="str">
        <f>$X$9&amp;" / 4"</f>
        <v>R / 4</v>
      </c>
      <c r="L107" s="659"/>
      <c r="M107" s="660"/>
      <c r="N107" s="656" t="str">
        <f>$Y$9&amp;" / 2"</f>
        <v>A / 2</v>
      </c>
      <c r="O107" s="657"/>
      <c r="P107" s="658"/>
      <c r="Q107" s="656" t="str">
        <f>$W$9&amp;" / 1"</f>
        <v>N / 1</v>
      </c>
      <c r="R107" s="657"/>
      <c r="S107" s="658"/>
      <c r="T107" s="656" t="str">
        <f>$Z$9&amp;" / 3"</f>
        <v>H / 3</v>
      </c>
      <c r="U107" s="659"/>
      <c r="V107" s="660"/>
    </row>
    <row r="108" spans="1:22" ht="15" customHeight="1" x14ac:dyDescent="0.4">
      <c r="A108" s="804" t="s">
        <v>183</v>
      </c>
      <c r="B108" s="805"/>
      <c r="C108" s="801" t="s">
        <v>1</v>
      </c>
      <c r="D108" s="802"/>
      <c r="E108" s="802"/>
      <c r="F108" s="802"/>
      <c r="G108" s="802"/>
      <c r="H108" s="803"/>
      <c r="I108" s="663" t="s">
        <v>2</v>
      </c>
      <c r="J108" s="664"/>
      <c r="K108" s="651" t="s">
        <v>3</v>
      </c>
      <c r="L108" s="654"/>
      <c r="M108" s="655"/>
      <c r="N108" s="651" t="s">
        <v>199</v>
      </c>
      <c r="O108" s="652"/>
      <c r="P108" s="653"/>
      <c r="Q108" s="651" t="s">
        <v>3</v>
      </c>
      <c r="R108" s="652"/>
      <c r="S108" s="653"/>
      <c r="T108" s="651" t="s">
        <v>6</v>
      </c>
      <c r="U108" s="654"/>
      <c r="V108" s="655"/>
    </row>
    <row r="109" spans="1:22" ht="30" customHeight="1" thickBot="1" x14ac:dyDescent="0.45">
      <c r="A109" s="796" t="str">
        <f>A107</f>
        <v>3. / 3</v>
      </c>
      <c r="B109" s="797"/>
      <c r="C109" s="798">
        <f>C107</f>
        <v>45087</v>
      </c>
      <c r="D109" s="799"/>
      <c r="E109" s="799"/>
      <c r="F109" s="799"/>
      <c r="G109" s="799"/>
      <c r="H109" s="800"/>
      <c r="I109" s="661">
        <f>I107+1</f>
        <v>2</v>
      </c>
      <c r="J109" s="662"/>
      <c r="K109" s="656" t="str">
        <f>$X$9&amp;" / 3"</f>
        <v>R / 3</v>
      </c>
      <c r="L109" s="659"/>
      <c r="M109" s="660"/>
      <c r="N109" s="656" t="str">
        <f>$Y$9&amp;" / 1"</f>
        <v>A / 1</v>
      </c>
      <c r="O109" s="657"/>
      <c r="P109" s="658"/>
      <c r="Q109" s="656" t="str">
        <f>$W$9&amp;" / 2"</f>
        <v>N / 2</v>
      </c>
      <c r="R109" s="657"/>
      <c r="S109" s="658"/>
      <c r="T109" s="656" t="str">
        <f>$Z$9&amp;" / 4"</f>
        <v>H / 4</v>
      </c>
      <c r="U109" s="659"/>
      <c r="V109" s="660"/>
    </row>
    <row r="110" spans="1:22" ht="15" customHeight="1" x14ac:dyDescent="0.4">
      <c r="A110" s="804" t="s">
        <v>183</v>
      </c>
      <c r="B110" s="805"/>
      <c r="C110" s="801" t="s">
        <v>1</v>
      </c>
      <c r="D110" s="802"/>
      <c r="E110" s="802"/>
      <c r="F110" s="802"/>
      <c r="G110" s="802"/>
      <c r="H110" s="803"/>
      <c r="I110" s="663" t="s">
        <v>2</v>
      </c>
      <c r="J110" s="664"/>
      <c r="K110" s="651" t="s">
        <v>3</v>
      </c>
      <c r="L110" s="654"/>
      <c r="M110" s="655"/>
      <c r="N110" s="651" t="s">
        <v>199</v>
      </c>
      <c r="O110" s="652"/>
      <c r="P110" s="653"/>
      <c r="Q110" s="651" t="s">
        <v>3</v>
      </c>
      <c r="R110" s="652"/>
      <c r="S110" s="653"/>
      <c r="T110" s="651" t="s">
        <v>6</v>
      </c>
      <c r="U110" s="654"/>
      <c r="V110" s="655"/>
    </row>
    <row r="111" spans="1:22" ht="30" customHeight="1" thickBot="1" x14ac:dyDescent="0.45">
      <c r="A111" s="796" t="str">
        <f>A109</f>
        <v>3. / 3</v>
      </c>
      <c r="B111" s="797"/>
      <c r="C111" s="798">
        <f>C109</f>
        <v>45087</v>
      </c>
      <c r="D111" s="799"/>
      <c r="E111" s="799"/>
      <c r="F111" s="799"/>
      <c r="G111" s="799"/>
      <c r="H111" s="800"/>
      <c r="I111" s="661">
        <f>I109+1</f>
        <v>3</v>
      </c>
      <c r="J111" s="662"/>
      <c r="K111" s="656" t="str">
        <f>$X$9&amp;" / 2"</f>
        <v>R / 2</v>
      </c>
      <c r="L111" s="659"/>
      <c r="M111" s="660"/>
      <c r="N111" s="656" t="str">
        <f>$Y$9&amp;" / 4"</f>
        <v>A / 4</v>
      </c>
      <c r="O111" s="657"/>
      <c r="P111" s="658"/>
      <c r="Q111" s="656" t="str">
        <f>$W$9&amp;" / 3"</f>
        <v>N / 3</v>
      </c>
      <c r="R111" s="657"/>
      <c r="S111" s="658"/>
      <c r="T111" s="656" t="str">
        <f>$Z$9&amp;" / 1"</f>
        <v>H / 1</v>
      </c>
      <c r="U111" s="659"/>
      <c r="V111" s="660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4"/>
      <c r="M112" s="655"/>
      <c r="N112" s="651" t="s">
        <v>199</v>
      </c>
      <c r="O112" s="652"/>
      <c r="P112" s="653"/>
      <c r="Q112" s="651" t="s">
        <v>3</v>
      </c>
      <c r="R112" s="652"/>
      <c r="S112" s="653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3. / 3</v>
      </c>
      <c r="B113" s="797"/>
      <c r="C113" s="798">
        <f>C111</f>
        <v>45087</v>
      </c>
      <c r="D113" s="799"/>
      <c r="E113" s="799"/>
      <c r="F113" s="799"/>
      <c r="G113" s="799"/>
      <c r="H113" s="800"/>
      <c r="I113" s="661">
        <f>I111+1</f>
        <v>4</v>
      </c>
      <c r="J113" s="662"/>
      <c r="K113" s="656" t="str">
        <f>$X$9&amp;" / 1"</f>
        <v>R / 1</v>
      </c>
      <c r="L113" s="659"/>
      <c r="M113" s="660"/>
      <c r="N113" s="656" t="str">
        <f>$Y$9&amp;" / 3"</f>
        <v>A / 3</v>
      </c>
      <c r="O113" s="657"/>
      <c r="P113" s="658"/>
      <c r="Q113" s="656" t="str">
        <f>$W$9&amp;" / 4"</f>
        <v>N / 4</v>
      </c>
      <c r="R113" s="657"/>
      <c r="S113" s="658"/>
      <c r="T113" s="656" t="str">
        <f>$Z$9&amp;" / 2"</f>
        <v>H / 2</v>
      </c>
      <c r="U113" s="659"/>
      <c r="V113" s="660"/>
    </row>
    <row r="114" spans="1:22" ht="15" customHeight="1" x14ac:dyDescent="0.4">
      <c r="A114" s="786" t="s">
        <v>184</v>
      </c>
      <c r="B114" s="787"/>
      <c r="C114" s="793" t="s">
        <v>1</v>
      </c>
      <c r="D114" s="794"/>
      <c r="E114" s="794"/>
      <c r="F114" s="794"/>
      <c r="G114" s="794"/>
      <c r="H114" s="795"/>
      <c r="I114" s="604" t="s">
        <v>2</v>
      </c>
      <c r="J114" s="605"/>
      <c r="K114" s="606" t="s">
        <v>3</v>
      </c>
      <c r="L114" s="611"/>
      <c r="M114" s="612"/>
      <c r="N114" s="606" t="s">
        <v>199</v>
      </c>
      <c r="O114" s="607"/>
      <c r="P114" s="608"/>
      <c r="Q114" s="606" t="s">
        <v>3</v>
      </c>
      <c r="R114" s="607"/>
      <c r="S114" s="608"/>
      <c r="T114" s="606" t="s">
        <v>6</v>
      </c>
      <c r="U114" s="611"/>
      <c r="V114" s="612"/>
    </row>
    <row r="115" spans="1:22" ht="30" customHeight="1" thickBot="1" x14ac:dyDescent="0.45">
      <c r="A115" s="788" t="str">
        <f>A113</f>
        <v>3. / 3</v>
      </c>
      <c r="B115" s="789"/>
      <c r="C115" s="790">
        <f>C113</f>
        <v>45087</v>
      </c>
      <c r="D115" s="791"/>
      <c r="E115" s="791"/>
      <c r="F115" s="791"/>
      <c r="G115" s="791"/>
      <c r="H115" s="792"/>
      <c r="I115" s="609">
        <f>IF($AE$19=1,17,1)</f>
        <v>1</v>
      </c>
      <c r="J115" s="610"/>
      <c r="K115" s="599" t="str">
        <f>$X$11&amp;" / 4"</f>
        <v xml:space="preserve"> / 4</v>
      </c>
      <c r="L115" s="602"/>
      <c r="M115" s="603"/>
      <c r="N115" s="599" t="str">
        <f>$Y$11&amp;" / 2"</f>
        <v xml:space="preserve"> / 2</v>
      </c>
      <c r="O115" s="600"/>
      <c r="P115" s="601"/>
      <c r="Q115" s="599" t="str">
        <f>$W$11&amp;" / 1"</f>
        <v xml:space="preserve"> / 1</v>
      </c>
      <c r="R115" s="600"/>
      <c r="S115" s="601"/>
      <c r="T115" s="599" t="str">
        <f>$Z$11&amp;" / 3"</f>
        <v xml:space="preserve"> / 3</v>
      </c>
      <c r="U115" s="602"/>
      <c r="V115" s="603"/>
    </row>
    <row r="116" spans="1:22" ht="15" customHeight="1" x14ac:dyDescent="0.4">
      <c r="A116" s="786" t="s">
        <v>184</v>
      </c>
      <c r="B116" s="787"/>
      <c r="C116" s="793" t="s">
        <v>1</v>
      </c>
      <c r="D116" s="794"/>
      <c r="E116" s="794"/>
      <c r="F116" s="794"/>
      <c r="G116" s="794"/>
      <c r="H116" s="795"/>
      <c r="I116" s="604" t="s">
        <v>2</v>
      </c>
      <c r="J116" s="605"/>
      <c r="K116" s="606" t="s">
        <v>3</v>
      </c>
      <c r="L116" s="611"/>
      <c r="M116" s="612"/>
      <c r="N116" s="606" t="s">
        <v>199</v>
      </c>
      <c r="O116" s="607"/>
      <c r="P116" s="608"/>
      <c r="Q116" s="606" t="s">
        <v>3</v>
      </c>
      <c r="R116" s="607"/>
      <c r="S116" s="608"/>
      <c r="T116" s="606" t="s">
        <v>6</v>
      </c>
      <c r="U116" s="611"/>
      <c r="V116" s="612"/>
    </row>
    <row r="117" spans="1:22" ht="30" customHeight="1" thickBot="1" x14ac:dyDescent="0.45">
      <c r="A117" s="788" t="str">
        <f>A115</f>
        <v>3. / 3</v>
      </c>
      <c r="B117" s="789"/>
      <c r="C117" s="790">
        <f>C115</f>
        <v>45087</v>
      </c>
      <c r="D117" s="791"/>
      <c r="E117" s="791"/>
      <c r="F117" s="791"/>
      <c r="G117" s="791"/>
      <c r="H117" s="792"/>
      <c r="I117" s="609">
        <f>I115+1</f>
        <v>2</v>
      </c>
      <c r="J117" s="610"/>
      <c r="K117" s="599" t="str">
        <f>$X$11&amp;" / 3"</f>
        <v xml:space="preserve"> / 3</v>
      </c>
      <c r="L117" s="602"/>
      <c r="M117" s="603"/>
      <c r="N117" s="599" t="str">
        <f>$Y$11&amp;" / 1"</f>
        <v xml:space="preserve"> / 1</v>
      </c>
      <c r="O117" s="600"/>
      <c r="P117" s="601"/>
      <c r="Q117" s="599" t="str">
        <f>$W$11&amp;" / 2"</f>
        <v xml:space="preserve"> / 2</v>
      </c>
      <c r="R117" s="600"/>
      <c r="S117" s="601"/>
      <c r="T117" s="599" t="str">
        <f>$Z$11&amp;" / 4"</f>
        <v xml:space="preserve"> / 4</v>
      </c>
      <c r="U117" s="602"/>
      <c r="V117" s="603"/>
    </row>
    <row r="118" spans="1:22" ht="15" customHeight="1" x14ac:dyDescent="0.4">
      <c r="A118" s="786" t="s">
        <v>184</v>
      </c>
      <c r="B118" s="787"/>
      <c r="C118" s="793" t="s">
        <v>1</v>
      </c>
      <c r="D118" s="794"/>
      <c r="E118" s="794"/>
      <c r="F118" s="794"/>
      <c r="G118" s="794"/>
      <c r="H118" s="795"/>
      <c r="I118" s="604" t="s">
        <v>2</v>
      </c>
      <c r="J118" s="605"/>
      <c r="K118" s="606" t="s">
        <v>3</v>
      </c>
      <c r="L118" s="611"/>
      <c r="M118" s="612"/>
      <c r="N118" s="606" t="s">
        <v>199</v>
      </c>
      <c r="O118" s="607"/>
      <c r="P118" s="608"/>
      <c r="Q118" s="606" t="s">
        <v>3</v>
      </c>
      <c r="R118" s="607"/>
      <c r="S118" s="608"/>
      <c r="T118" s="606" t="s">
        <v>6</v>
      </c>
      <c r="U118" s="611"/>
      <c r="V118" s="612"/>
    </row>
    <row r="119" spans="1:22" ht="30" customHeight="1" thickBot="1" x14ac:dyDescent="0.45">
      <c r="A119" s="788" t="str">
        <f>A117</f>
        <v>3. / 3</v>
      </c>
      <c r="B119" s="789"/>
      <c r="C119" s="790">
        <f>C117</f>
        <v>45087</v>
      </c>
      <c r="D119" s="791"/>
      <c r="E119" s="791"/>
      <c r="F119" s="791"/>
      <c r="G119" s="791"/>
      <c r="H119" s="792"/>
      <c r="I119" s="609">
        <f>I117+1</f>
        <v>3</v>
      </c>
      <c r="J119" s="610"/>
      <c r="K119" s="599" t="str">
        <f>$X$11&amp;" / 2"</f>
        <v xml:space="preserve"> / 2</v>
      </c>
      <c r="L119" s="602"/>
      <c r="M119" s="603"/>
      <c r="N119" s="599" t="str">
        <f>$Y$11&amp;" / 4"</f>
        <v xml:space="preserve"> / 4</v>
      </c>
      <c r="O119" s="600"/>
      <c r="P119" s="601"/>
      <c r="Q119" s="599" t="str">
        <f>$W$11&amp;" / 3"</f>
        <v xml:space="preserve"> / 3</v>
      </c>
      <c r="R119" s="600"/>
      <c r="S119" s="601"/>
      <c r="T119" s="599" t="str">
        <f>$Z$11&amp;" / 1"</f>
        <v xml:space="preserve"> / 1</v>
      </c>
      <c r="U119" s="602"/>
      <c r="V119" s="603"/>
    </row>
    <row r="120" spans="1:22" ht="15" customHeight="1" x14ac:dyDescent="0.4">
      <c r="A120" s="786" t="s">
        <v>184</v>
      </c>
      <c r="B120" s="787"/>
      <c r="C120" s="793" t="s">
        <v>1</v>
      </c>
      <c r="D120" s="794"/>
      <c r="E120" s="794"/>
      <c r="F120" s="794"/>
      <c r="G120" s="794"/>
      <c r="H120" s="795"/>
      <c r="I120" s="604" t="s">
        <v>2</v>
      </c>
      <c r="J120" s="605"/>
      <c r="K120" s="606" t="s">
        <v>3</v>
      </c>
      <c r="L120" s="611"/>
      <c r="M120" s="612"/>
      <c r="N120" s="606" t="s">
        <v>199</v>
      </c>
      <c r="O120" s="607"/>
      <c r="P120" s="608"/>
      <c r="Q120" s="606" t="s">
        <v>3</v>
      </c>
      <c r="R120" s="607"/>
      <c r="S120" s="608"/>
      <c r="T120" s="606" t="s">
        <v>6</v>
      </c>
      <c r="U120" s="611"/>
      <c r="V120" s="612"/>
    </row>
    <row r="121" spans="1:22" ht="30" customHeight="1" thickBot="1" x14ac:dyDescent="0.45">
      <c r="A121" s="788" t="str">
        <f>A119</f>
        <v>3. / 3</v>
      </c>
      <c r="B121" s="789"/>
      <c r="C121" s="790">
        <f>C119</f>
        <v>45087</v>
      </c>
      <c r="D121" s="791"/>
      <c r="E121" s="791"/>
      <c r="F121" s="791"/>
      <c r="G121" s="791"/>
      <c r="H121" s="792"/>
      <c r="I121" s="609">
        <f>I119+1</f>
        <v>4</v>
      </c>
      <c r="J121" s="610"/>
      <c r="K121" s="599" t="str">
        <f>$X$11&amp;" / 1"</f>
        <v xml:space="preserve"> / 1</v>
      </c>
      <c r="L121" s="602"/>
      <c r="M121" s="603"/>
      <c r="N121" s="599" t="str">
        <f>$Y$11&amp;" / 3"</f>
        <v xml:space="preserve"> / 3</v>
      </c>
      <c r="O121" s="600"/>
      <c r="P121" s="601"/>
      <c r="Q121" s="599" t="str">
        <f>$W$11&amp;" / 4"</f>
        <v xml:space="preserve"> / 4</v>
      </c>
      <c r="R121" s="600"/>
      <c r="S121" s="601"/>
      <c r="T121" s="599" t="str">
        <f>$Z$11&amp;" / 2"</f>
        <v xml:space="preserve"> / 2</v>
      </c>
      <c r="U121" s="602"/>
      <c r="V121" s="603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3. / 4</v>
      </c>
      <c r="B123" s="827"/>
      <c r="C123" s="828">
        <f>C121</f>
        <v>45087</v>
      </c>
      <c r="D123" s="829"/>
      <c r="E123" s="829"/>
      <c r="F123" s="829"/>
      <c r="G123" s="829"/>
      <c r="H123" s="830"/>
      <c r="I123" s="672">
        <f>IF($AE$19=1,1,1)</f>
        <v>1</v>
      </c>
      <c r="J123" s="673"/>
      <c r="K123" s="674" t="str">
        <f>$Y$3&amp;" / 1"</f>
        <v>D / 1</v>
      </c>
      <c r="L123" s="675"/>
      <c r="M123" s="676"/>
      <c r="N123" s="674" t="str">
        <f>$X$3&amp;" / 1"</f>
        <v>S / 1</v>
      </c>
      <c r="O123" s="675"/>
      <c r="P123" s="676"/>
      <c r="Q123" s="674" t="str">
        <f>$Z$3&amp;" / 1"</f>
        <v>F / 1</v>
      </c>
      <c r="R123" s="675"/>
      <c r="S123" s="676"/>
      <c r="T123" s="674" t="str">
        <f>$W$3&amp;" / 1"</f>
        <v>K / 1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3. / 4</v>
      </c>
      <c r="B125" s="827"/>
      <c r="C125" s="828">
        <f>C123</f>
        <v>45087</v>
      </c>
      <c r="D125" s="829"/>
      <c r="E125" s="829"/>
      <c r="F125" s="829"/>
      <c r="G125" s="829"/>
      <c r="H125" s="830"/>
      <c r="I125" s="672">
        <f>I123+1</f>
        <v>2</v>
      </c>
      <c r="J125" s="673"/>
      <c r="K125" s="674" t="str">
        <f>$Y$3&amp;" / 2"</f>
        <v>D / 2</v>
      </c>
      <c r="L125" s="675"/>
      <c r="M125" s="676"/>
      <c r="N125" s="674" t="str">
        <f>$X$3&amp;" / 2"</f>
        <v>S / 2</v>
      </c>
      <c r="O125" s="675"/>
      <c r="P125" s="676"/>
      <c r="Q125" s="674" t="str">
        <f>$Z$3&amp;" / 2"</f>
        <v>F / 2</v>
      </c>
      <c r="R125" s="675"/>
      <c r="S125" s="676"/>
      <c r="T125" s="674" t="str">
        <f>$W$3&amp;" / 2"</f>
        <v>K / 2</v>
      </c>
      <c r="U125" s="675"/>
      <c r="V125" s="676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3. / 4</v>
      </c>
      <c r="B127" s="827"/>
      <c r="C127" s="828">
        <f>C125</f>
        <v>45087</v>
      </c>
      <c r="D127" s="829"/>
      <c r="E127" s="829"/>
      <c r="F127" s="829"/>
      <c r="G127" s="829"/>
      <c r="H127" s="830"/>
      <c r="I127" s="672">
        <f>I125+1</f>
        <v>3</v>
      </c>
      <c r="J127" s="673"/>
      <c r="K127" s="674" t="str">
        <f>$Y$3&amp;" / 3"</f>
        <v>D / 3</v>
      </c>
      <c r="L127" s="675"/>
      <c r="M127" s="676"/>
      <c r="N127" s="674" t="str">
        <f>$X$3&amp;" / 3"</f>
        <v>S / 3</v>
      </c>
      <c r="O127" s="675"/>
      <c r="P127" s="676"/>
      <c r="Q127" s="674" t="str">
        <f>$Z$3&amp;" / 3"</f>
        <v>F / 3</v>
      </c>
      <c r="R127" s="675"/>
      <c r="S127" s="676"/>
      <c r="T127" s="674" t="str">
        <f>$W$3&amp;" / 3"</f>
        <v>K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3. / 4</v>
      </c>
      <c r="B129" s="827"/>
      <c r="C129" s="828">
        <f>C127</f>
        <v>45087</v>
      </c>
      <c r="D129" s="829"/>
      <c r="E129" s="829"/>
      <c r="F129" s="829"/>
      <c r="G129" s="829"/>
      <c r="H129" s="830"/>
      <c r="I129" s="672">
        <f>I127+1</f>
        <v>4</v>
      </c>
      <c r="J129" s="673"/>
      <c r="K129" s="674" t="str">
        <f>$Y$3&amp;" / 4"</f>
        <v>D / 4</v>
      </c>
      <c r="L129" s="675"/>
      <c r="M129" s="676"/>
      <c r="N129" s="674" t="str">
        <f>$X$3&amp;" / 4"</f>
        <v>S / 4</v>
      </c>
      <c r="O129" s="675"/>
      <c r="P129" s="676"/>
      <c r="Q129" s="674" t="str">
        <f>$Z$3&amp;" / 4"</f>
        <v>F / 4</v>
      </c>
      <c r="R129" s="675"/>
      <c r="S129" s="676"/>
      <c r="T129" s="674" t="str">
        <f>$W$3&amp;" / 4"</f>
        <v>K / 4</v>
      </c>
      <c r="U129" s="675"/>
      <c r="V129" s="676"/>
    </row>
    <row r="130" spans="1:22" ht="15" customHeight="1" x14ac:dyDescent="0.4">
      <c r="A130" s="824" t="s">
        <v>181</v>
      </c>
      <c r="B130" s="825"/>
      <c r="C130" s="821" t="s">
        <v>1</v>
      </c>
      <c r="D130" s="822"/>
      <c r="E130" s="822"/>
      <c r="F130" s="822"/>
      <c r="G130" s="822"/>
      <c r="H130" s="823"/>
      <c r="I130" s="638" t="s">
        <v>2</v>
      </c>
      <c r="J130" s="639"/>
      <c r="K130" s="633" t="s">
        <v>3</v>
      </c>
      <c r="L130" s="634"/>
      <c r="M130" s="635"/>
      <c r="N130" s="633" t="s">
        <v>4</v>
      </c>
      <c r="O130" s="634"/>
      <c r="P130" s="635"/>
      <c r="Q130" s="633" t="s">
        <v>5</v>
      </c>
      <c r="R130" s="636"/>
      <c r="S130" s="637"/>
      <c r="T130" s="633" t="s">
        <v>6</v>
      </c>
      <c r="U130" s="636"/>
      <c r="V130" s="637"/>
    </row>
    <row r="131" spans="1:22" ht="30" customHeight="1" thickBot="1" x14ac:dyDescent="0.45">
      <c r="A131" s="816" t="str">
        <f>A129</f>
        <v>3. / 4</v>
      </c>
      <c r="B131" s="817"/>
      <c r="C131" s="818">
        <f>C129</f>
        <v>45087</v>
      </c>
      <c r="D131" s="819"/>
      <c r="E131" s="819"/>
      <c r="F131" s="819"/>
      <c r="G131" s="819"/>
      <c r="H131" s="820"/>
      <c r="I131" s="626">
        <f>IF($AE$19=1,5,1)</f>
        <v>1</v>
      </c>
      <c r="J131" s="627"/>
      <c r="K131" s="628" t="str">
        <f>$Y$5&amp;" / 1"</f>
        <v>C / 1</v>
      </c>
      <c r="L131" s="629"/>
      <c r="M131" s="630"/>
      <c r="N131" s="628" t="str">
        <f>$X$5&amp;" / 1"</f>
        <v>T / 1</v>
      </c>
      <c r="O131" s="629"/>
      <c r="P131" s="630"/>
      <c r="Q131" s="628" t="str">
        <f>$Z$5&amp;" / 1"</f>
        <v>E / 1</v>
      </c>
      <c r="R131" s="629"/>
      <c r="S131" s="630"/>
      <c r="T131" s="628" t="str">
        <f>$W$5&amp;" / 1"</f>
        <v>L / 1</v>
      </c>
      <c r="U131" s="629"/>
      <c r="V131" s="630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3. / 4</v>
      </c>
      <c r="B133" s="817"/>
      <c r="C133" s="818">
        <f>C131</f>
        <v>45087</v>
      </c>
      <c r="D133" s="819"/>
      <c r="E133" s="819"/>
      <c r="F133" s="819"/>
      <c r="G133" s="819"/>
      <c r="H133" s="820"/>
      <c r="I133" s="626">
        <f>I131+1</f>
        <v>2</v>
      </c>
      <c r="J133" s="627"/>
      <c r="K133" s="628" t="str">
        <f>$Y$5&amp;" / 2"</f>
        <v>C / 2</v>
      </c>
      <c r="L133" s="629"/>
      <c r="M133" s="630"/>
      <c r="N133" s="628" t="str">
        <f>$X$5&amp;" / 2"</f>
        <v>T / 2</v>
      </c>
      <c r="O133" s="629"/>
      <c r="P133" s="630"/>
      <c r="Q133" s="628" t="str">
        <f>$Z$5&amp;" / 2"</f>
        <v>E / 2</v>
      </c>
      <c r="R133" s="629"/>
      <c r="S133" s="630"/>
      <c r="T133" s="628" t="str">
        <f>$W$5&amp;" / 2"</f>
        <v>L / 2</v>
      </c>
      <c r="U133" s="629"/>
      <c r="V133" s="630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3. / 4</v>
      </c>
      <c r="B135" s="817"/>
      <c r="C135" s="818">
        <f>C133</f>
        <v>45087</v>
      </c>
      <c r="D135" s="819"/>
      <c r="E135" s="819"/>
      <c r="F135" s="819"/>
      <c r="G135" s="819"/>
      <c r="H135" s="820"/>
      <c r="I135" s="626">
        <f>I133+1</f>
        <v>3</v>
      </c>
      <c r="J135" s="627"/>
      <c r="K135" s="628" t="str">
        <f>$Y$5&amp;" / 3"</f>
        <v>C / 3</v>
      </c>
      <c r="L135" s="629"/>
      <c r="M135" s="630"/>
      <c r="N135" s="628" t="str">
        <f>$X$5&amp;" / 3"</f>
        <v>T / 3</v>
      </c>
      <c r="O135" s="629"/>
      <c r="P135" s="630"/>
      <c r="Q135" s="628" t="str">
        <f>$Z$5&amp;" / 3"</f>
        <v>E / 3</v>
      </c>
      <c r="R135" s="629"/>
      <c r="S135" s="630"/>
      <c r="T135" s="628" t="str">
        <f>$W$5&amp;" / 3"</f>
        <v>L / 3</v>
      </c>
      <c r="U135" s="629"/>
      <c r="V135" s="630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3. / 4</v>
      </c>
      <c r="B137" s="817"/>
      <c r="C137" s="818">
        <f>C135</f>
        <v>45087</v>
      </c>
      <c r="D137" s="819"/>
      <c r="E137" s="819"/>
      <c r="F137" s="819"/>
      <c r="G137" s="819"/>
      <c r="H137" s="820"/>
      <c r="I137" s="626">
        <f>I135+1</f>
        <v>4</v>
      </c>
      <c r="J137" s="627"/>
      <c r="K137" s="628" t="str">
        <f>$Y$5&amp;" / 4"</f>
        <v>C / 4</v>
      </c>
      <c r="L137" s="629"/>
      <c r="M137" s="630"/>
      <c r="N137" s="628" t="str">
        <f>$X$5&amp;" / 4"</f>
        <v>T / 4</v>
      </c>
      <c r="O137" s="629"/>
      <c r="P137" s="630"/>
      <c r="Q137" s="628" t="str">
        <f>$Z$5&amp;" / 4"</f>
        <v>E / 4</v>
      </c>
      <c r="R137" s="629"/>
      <c r="S137" s="630"/>
      <c r="T137" s="628" t="str">
        <f>$W$5&amp;" / 4"</f>
        <v>L / 4</v>
      </c>
      <c r="U137" s="629"/>
      <c r="V137" s="630"/>
    </row>
    <row r="138" spans="1:22" ht="15" customHeight="1" x14ac:dyDescent="0.4">
      <c r="A138" s="814" t="s">
        <v>182</v>
      </c>
      <c r="B138" s="815"/>
      <c r="C138" s="811" t="s">
        <v>1</v>
      </c>
      <c r="D138" s="812"/>
      <c r="E138" s="812"/>
      <c r="F138" s="812"/>
      <c r="G138" s="812"/>
      <c r="H138" s="813"/>
      <c r="I138" s="624" t="s">
        <v>2</v>
      </c>
      <c r="J138" s="625"/>
      <c r="K138" s="616" t="s">
        <v>3</v>
      </c>
      <c r="L138" s="617"/>
      <c r="M138" s="618"/>
      <c r="N138" s="616" t="s">
        <v>4</v>
      </c>
      <c r="O138" s="617"/>
      <c r="P138" s="618"/>
      <c r="Q138" s="616" t="s">
        <v>5</v>
      </c>
      <c r="R138" s="667"/>
      <c r="S138" s="668"/>
      <c r="T138" s="616" t="s">
        <v>6</v>
      </c>
      <c r="U138" s="667"/>
      <c r="V138" s="668"/>
    </row>
    <row r="139" spans="1:22" ht="30" customHeight="1" thickBot="1" x14ac:dyDescent="0.45">
      <c r="A139" s="806" t="str">
        <f>A137</f>
        <v>3. / 4</v>
      </c>
      <c r="B139" s="807"/>
      <c r="C139" s="808">
        <f>C137</f>
        <v>45087</v>
      </c>
      <c r="D139" s="809"/>
      <c r="E139" s="809"/>
      <c r="F139" s="809"/>
      <c r="G139" s="809"/>
      <c r="H139" s="810"/>
      <c r="I139" s="619">
        <f>IF($AE$19=1,9,1)</f>
        <v>1</v>
      </c>
      <c r="J139" s="620"/>
      <c r="K139" s="621" t="str">
        <f>$Y$7&amp;" / 1"</f>
        <v>B / 1</v>
      </c>
      <c r="L139" s="622"/>
      <c r="M139" s="623"/>
      <c r="N139" s="621" t="str">
        <f>$X$7&amp;" / 1"</f>
        <v>P / 1</v>
      </c>
      <c r="O139" s="622"/>
      <c r="P139" s="623"/>
      <c r="Q139" s="621" t="str">
        <f>$Z$7&amp;" / 1"</f>
        <v>J / 1</v>
      </c>
      <c r="R139" s="622"/>
      <c r="S139" s="623"/>
      <c r="T139" s="621" t="str">
        <f>$W$7&amp;" / 1"</f>
        <v>M / 1</v>
      </c>
      <c r="U139" s="622"/>
      <c r="V139" s="623"/>
    </row>
    <row r="140" spans="1:22" ht="15" customHeight="1" x14ac:dyDescent="0.4">
      <c r="A140" s="814" t="s">
        <v>182</v>
      </c>
      <c r="B140" s="815"/>
      <c r="C140" s="811" t="s">
        <v>1</v>
      </c>
      <c r="D140" s="812"/>
      <c r="E140" s="812"/>
      <c r="F140" s="812"/>
      <c r="G140" s="812"/>
      <c r="H140" s="813"/>
      <c r="I140" s="624" t="s">
        <v>2</v>
      </c>
      <c r="J140" s="625"/>
      <c r="K140" s="616" t="s">
        <v>3</v>
      </c>
      <c r="L140" s="617"/>
      <c r="M140" s="618"/>
      <c r="N140" s="616" t="s">
        <v>4</v>
      </c>
      <c r="O140" s="617"/>
      <c r="P140" s="618"/>
      <c r="Q140" s="616" t="s">
        <v>5</v>
      </c>
      <c r="R140" s="667"/>
      <c r="S140" s="668"/>
      <c r="T140" s="616" t="s">
        <v>6</v>
      </c>
      <c r="U140" s="667"/>
      <c r="V140" s="668"/>
    </row>
    <row r="141" spans="1:22" ht="30" customHeight="1" thickBot="1" x14ac:dyDescent="0.45">
      <c r="A141" s="806" t="str">
        <f>A139</f>
        <v>3. / 4</v>
      </c>
      <c r="B141" s="807"/>
      <c r="C141" s="808">
        <f>C139</f>
        <v>45087</v>
      </c>
      <c r="D141" s="809"/>
      <c r="E141" s="809"/>
      <c r="F141" s="809"/>
      <c r="G141" s="809"/>
      <c r="H141" s="810"/>
      <c r="I141" s="619">
        <f>I139+1</f>
        <v>2</v>
      </c>
      <c r="J141" s="620"/>
      <c r="K141" s="621" t="str">
        <f>$Y$7&amp;" / 2"</f>
        <v>B / 2</v>
      </c>
      <c r="L141" s="622"/>
      <c r="M141" s="623"/>
      <c r="N141" s="621" t="str">
        <f>$X$7&amp;" / 2"</f>
        <v>P / 2</v>
      </c>
      <c r="O141" s="622"/>
      <c r="P141" s="623"/>
      <c r="Q141" s="621" t="str">
        <f>$Z$7&amp;" / 2"</f>
        <v>J / 2</v>
      </c>
      <c r="R141" s="622"/>
      <c r="S141" s="623"/>
      <c r="T141" s="621" t="str">
        <f>$W$7&amp;" / 2"</f>
        <v>M / 2</v>
      </c>
      <c r="U141" s="622"/>
      <c r="V141" s="623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3. / 4</v>
      </c>
      <c r="B143" s="807"/>
      <c r="C143" s="808">
        <f>C141</f>
        <v>45087</v>
      </c>
      <c r="D143" s="809"/>
      <c r="E143" s="809"/>
      <c r="F143" s="809"/>
      <c r="G143" s="809"/>
      <c r="H143" s="810"/>
      <c r="I143" s="619">
        <f>I141+1</f>
        <v>3</v>
      </c>
      <c r="J143" s="620"/>
      <c r="K143" s="621" t="str">
        <f>$Y$7&amp;" / 3"</f>
        <v>B / 3</v>
      </c>
      <c r="L143" s="622"/>
      <c r="M143" s="623"/>
      <c r="N143" s="621" t="str">
        <f>$X$7&amp;" / 3"</f>
        <v>P / 3</v>
      </c>
      <c r="O143" s="622"/>
      <c r="P143" s="623"/>
      <c r="Q143" s="621" t="str">
        <f>$Z$7&amp;" / 3"</f>
        <v>J / 3</v>
      </c>
      <c r="R143" s="622"/>
      <c r="S143" s="623"/>
      <c r="T143" s="621" t="str">
        <f>$W$7&amp;" / 3"</f>
        <v>M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3. / 4</v>
      </c>
      <c r="B145" s="807"/>
      <c r="C145" s="808">
        <f>C143</f>
        <v>45087</v>
      </c>
      <c r="D145" s="809"/>
      <c r="E145" s="809"/>
      <c r="F145" s="809"/>
      <c r="G145" s="809"/>
      <c r="H145" s="810"/>
      <c r="I145" s="619">
        <f>I143+1</f>
        <v>4</v>
      </c>
      <c r="J145" s="620"/>
      <c r="K145" s="621" t="str">
        <f>$Y$7&amp;" / 4"</f>
        <v>B / 4</v>
      </c>
      <c r="L145" s="622"/>
      <c r="M145" s="623"/>
      <c r="N145" s="621" t="str">
        <f>$X$7&amp;" / 4"</f>
        <v>P / 4</v>
      </c>
      <c r="O145" s="622"/>
      <c r="P145" s="623"/>
      <c r="Q145" s="621" t="str">
        <f>$Z$7&amp;" / 4"</f>
        <v>J / 4</v>
      </c>
      <c r="R145" s="622"/>
      <c r="S145" s="623"/>
      <c r="T145" s="621" t="str">
        <f>$W$7&amp;" / 4"</f>
        <v>M / 4</v>
      </c>
      <c r="U145" s="622"/>
      <c r="V145" s="623"/>
    </row>
    <row r="146" spans="1:22" ht="15" customHeight="1" x14ac:dyDescent="0.4">
      <c r="A146" s="804" t="s">
        <v>183</v>
      </c>
      <c r="B146" s="805"/>
      <c r="C146" s="801" t="s">
        <v>1</v>
      </c>
      <c r="D146" s="802"/>
      <c r="E146" s="802"/>
      <c r="F146" s="802"/>
      <c r="G146" s="802"/>
      <c r="H146" s="803"/>
      <c r="I146" s="663" t="s">
        <v>2</v>
      </c>
      <c r="J146" s="664"/>
      <c r="K146" s="651" t="s">
        <v>3</v>
      </c>
      <c r="L146" s="652"/>
      <c r="M146" s="653"/>
      <c r="N146" s="651" t="s">
        <v>4</v>
      </c>
      <c r="O146" s="652"/>
      <c r="P146" s="653"/>
      <c r="Q146" s="651" t="s">
        <v>5</v>
      </c>
      <c r="R146" s="654"/>
      <c r="S146" s="655"/>
      <c r="T146" s="651" t="s">
        <v>6</v>
      </c>
      <c r="U146" s="654"/>
      <c r="V146" s="655"/>
    </row>
    <row r="147" spans="1:22" ht="30" customHeight="1" thickBot="1" x14ac:dyDescent="0.45">
      <c r="A147" s="796" t="str">
        <f>A145</f>
        <v>3. / 4</v>
      </c>
      <c r="B147" s="797"/>
      <c r="C147" s="798">
        <f>C145</f>
        <v>45087</v>
      </c>
      <c r="D147" s="799"/>
      <c r="E147" s="799"/>
      <c r="F147" s="799"/>
      <c r="G147" s="799"/>
      <c r="H147" s="800"/>
      <c r="I147" s="661">
        <f>IF($AE$19=1,13,1)</f>
        <v>1</v>
      </c>
      <c r="J147" s="662"/>
      <c r="K147" s="656" t="str">
        <f>$Y$9&amp;" / 1"</f>
        <v>A / 1</v>
      </c>
      <c r="L147" s="657"/>
      <c r="M147" s="658"/>
      <c r="N147" s="656" t="str">
        <f>$X$9&amp;" / 1"</f>
        <v>R / 1</v>
      </c>
      <c r="O147" s="657"/>
      <c r="P147" s="658"/>
      <c r="Q147" s="656" t="str">
        <f>$Z$9&amp;" / 1"</f>
        <v>H / 1</v>
      </c>
      <c r="R147" s="657"/>
      <c r="S147" s="658"/>
      <c r="T147" s="656" t="str">
        <f>$W$9&amp;" / 1"</f>
        <v>N / 1</v>
      </c>
      <c r="U147" s="657"/>
      <c r="V147" s="658"/>
    </row>
    <row r="148" spans="1:22" ht="15" customHeight="1" x14ac:dyDescent="0.4">
      <c r="A148" s="804" t="s">
        <v>183</v>
      </c>
      <c r="B148" s="805"/>
      <c r="C148" s="801" t="s">
        <v>1</v>
      </c>
      <c r="D148" s="802"/>
      <c r="E148" s="802"/>
      <c r="F148" s="802"/>
      <c r="G148" s="802"/>
      <c r="H148" s="803"/>
      <c r="I148" s="663" t="s">
        <v>2</v>
      </c>
      <c r="J148" s="664"/>
      <c r="K148" s="651" t="s">
        <v>3</v>
      </c>
      <c r="L148" s="652"/>
      <c r="M148" s="653"/>
      <c r="N148" s="651" t="s">
        <v>4</v>
      </c>
      <c r="O148" s="652"/>
      <c r="P148" s="653"/>
      <c r="Q148" s="651" t="s">
        <v>5</v>
      </c>
      <c r="R148" s="654"/>
      <c r="S148" s="655"/>
      <c r="T148" s="651" t="s">
        <v>6</v>
      </c>
      <c r="U148" s="654"/>
      <c r="V148" s="655"/>
    </row>
    <row r="149" spans="1:22" ht="30" customHeight="1" thickBot="1" x14ac:dyDescent="0.45">
      <c r="A149" s="796" t="str">
        <f>A147</f>
        <v>3. / 4</v>
      </c>
      <c r="B149" s="797"/>
      <c r="C149" s="798">
        <f>C147</f>
        <v>45087</v>
      </c>
      <c r="D149" s="799"/>
      <c r="E149" s="799"/>
      <c r="F149" s="799"/>
      <c r="G149" s="799"/>
      <c r="H149" s="800"/>
      <c r="I149" s="661">
        <f>I147+1</f>
        <v>2</v>
      </c>
      <c r="J149" s="662"/>
      <c r="K149" s="656" t="str">
        <f>$Y$9&amp;" / 2"</f>
        <v>A / 2</v>
      </c>
      <c r="L149" s="657"/>
      <c r="M149" s="658"/>
      <c r="N149" s="656" t="str">
        <f>$X$9&amp;" / 2"</f>
        <v>R / 2</v>
      </c>
      <c r="O149" s="657"/>
      <c r="P149" s="658"/>
      <c r="Q149" s="656" t="str">
        <f>$Z$9&amp;" / 2"</f>
        <v>H / 2</v>
      </c>
      <c r="R149" s="657"/>
      <c r="S149" s="658"/>
      <c r="T149" s="656" t="str">
        <f>$W$9&amp;" / 2"</f>
        <v>N / 2</v>
      </c>
      <c r="U149" s="657"/>
      <c r="V149" s="658"/>
    </row>
    <row r="150" spans="1:22" ht="15" customHeight="1" x14ac:dyDescent="0.4">
      <c r="A150" s="804" t="s">
        <v>183</v>
      </c>
      <c r="B150" s="805"/>
      <c r="C150" s="801" t="s">
        <v>1</v>
      </c>
      <c r="D150" s="802"/>
      <c r="E150" s="802"/>
      <c r="F150" s="802"/>
      <c r="G150" s="802"/>
      <c r="H150" s="803"/>
      <c r="I150" s="663" t="s">
        <v>2</v>
      </c>
      <c r="J150" s="664"/>
      <c r="K150" s="651" t="s">
        <v>3</v>
      </c>
      <c r="L150" s="652"/>
      <c r="M150" s="653"/>
      <c r="N150" s="651" t="s">
        <v>4</v>
      </c>
      <c r="O150" s="652"/>
      <c r="P150" s="653"/>
      <c r="Q150" s="651" t="s">
        <v>5</v>
      </c>
      <c r="R150" s="654"/>
      <c r="S150" s="655"/>
      <c r="T150" s="651" t="s">
        <v>6</v>
      </c>
      <c r="U150" s="654"/>
      <c r="V150" s="655"/>
    </row>
    <row r="151" spans="1:22" ht="30" customHeight="1" thickBot="1" x14ac:dyDescent="0.45">
      <c r="A151" s="796" t="str">
        <f>A149</f>
        <v>3. / 4</v>
      </c>
      <c r="B151" s="797"/>
      <c r="C151" s="798">
        <f>C149</f>
        <v>45087</v>
      </c>
      <c r="D151" s="799"/>
      <c r="E151" s="799"/>
      <c r="F151" s="799"/>
      <c r="G151" s="799"/>
      <c r="H151" s="800"/>
      <c r="I151" s="661">
        <f>I149+1</f>
        <v>3</v>
      </c>
      <c r="J151" s="662"/>
      <c r="K151" s="656" t="str">
        <f>$Y$9&amp;" / 3"</f>
        <v>A / 3</v>
      </c>
      <c r="L151" s="657"/>
      <c r="M151" s="658"/>
      <c r="N151" s="656" t="str">
        <f>$X$9&amp;" / 3"</f>
        <v>R / 3</v>
      </c>
      <c r="O151" s="657"/>
      <c r="P151" s="658"/>
      <c r="Q151" s="656" t="str">
        <f>$Z$9&amp;" / 3"</f>
        <v>H / 3</v>
      </c>
      <c r="R151" s="657"/>
      <c r="S151" s="658"/>
      <c r="T151" s="656" t="str">
        <f>$W$9&amp;" / 3"</f>
        <v>N / 3</v>
      </c>
      <c r="U151" s="657"/>
      <c r="V151" s="658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3. / 4</v>
      </c>
      <c r="B153" s="797"/>
      <c r="C153" s="798">
        <f>C151</f>
        <v>45087</v>
      </c>
      <c r="D153" s="799"/>
      <c r="E153" s="799"/>
      <c r="F153" s="799"/>
      <c r="G153" s="799"/>
      <c r="H153" s="800"/>
      <c r="I153" s="661">
        <f>I151+1</f>
        <v>4</v>
      </c>
      <c r="J153" s="662"/>
      <c r="K153" s="656" t="str">
        <f>$Y$9&amp;" / 4"</f>
        <v>A / 4</v>
      </c>
      <c r="L153" s="657"/>
      <c r="M153" s="658"/>
      <c r="N153" s="656" t="str">
        <f>$X$9&amp;" / 4"</f>
        <v>R / 4</v>
      </c>
      <c r="O153" s="657"/>
      <c r="P153" s="658"/>
      <c r="Q153" s="656" t="str">
        <f>$Z$9&amp;" / 4"</f>
        <v>H / 4</v>
      </c>
      <c r="R153" s="657"/>
      <c r="S153" s="658"/>
      <c r="T153" s="656" t="str">
        <f>$W$9&amp;" / 4"</f>
        <v>N / 4</v>
      </c>
      <c r="U153" s="657"/>
      <c r="V153" s="658"/>
    </row>
    <row r="154" spans="1:22" ht="15" customHeight="1" x14ac:dyDescent="0.4">
      <c r="A154" s="786" t="s">
        <v>184</v>
      </c>
      <c r="B154" s="787"/>
      <c r="C154" s="793" t="s">
        <v>1</v>
      </c>
      <c r="D154" s="794"/>
      <c r="E154" s="794"/>
      <c r="F154" s="794"/>
      <c r="G154" s="794"/>
      <c r="H154" s="795"/>
      <c r="I154" s="604" t="s">
        <v>2</v>
      </c>
      <c r="J154" s="605"/>
      <c r="K154" s="606" t="s">
        <v>3</v>
      </c>
      <c r="L154" s="607"/>
      <c r="M154" s="608"/>
      <c r="N154" s="606" t="s">
        <v>4</v>
      </c>
      <c r="O154" s="607"/>
      <c r="P154" s="608"/>
      <c r="Q154" s="606" t="s">
        <v>5</v>
      </c>
      <c r="R154" s="611"/>
      <c r="S154" s="612"/>
      <c r="T154" s="606" t="s">
        <v>6</v>
      </c>
      <c r="U154" s="611"/>
      <c r="V154" s="612"/>
    </row>
    <row r="155" spans="1:22" ht="30" customHeight="1" thickBot="1" x14ac:dyDescent="0.45">
      <c r="A155" s="788" t="str">
        <f>A153</f>
        <v>3. / 4</v>
      </c>
      <c r="B155" s="789"/>
      <c r="C155" s="790">
        <f>C153</f>
        <v>45087</v>
      </c>
      <c r="D155" s="791"/>
      <c r="E155" s="791"/>
      <c r="F155" s="791"/>
      <c r="G155" s="791"/>
      <c r="H155" s="792"/>
      <c r="I155" s="609">
        <f>IF($AE$19=1,17,1)</f>
        <v>1</v>
      </c>
      <c r="J155" s="610"/>
      <c r="K155" s="599" t="str">
        <f>$Y$11&amp;" / 1"</f>
        <v xml:space="preserve"> / 1</v>
      </c>
      <c r="L155" s="600"/>
      <c r="M155" s="601"/>
      <c r="N155" s="599" t="str">
        <f>$X$11&amp;" / 1"</f>
        <v xml:space="preserve"> / 1</v>
      </c>
      <c r="O155" s="600"/>
      <c r="P155" s="601"/>
      <c r="Q155" s="599" t="str">
        <f>$Z$11&amp;" / 1"</f>
        <v xml:space="preserve"> / 1</v>
      </c>
      <c r="R155" s="600"/>
      <c r="S155" s="601"/>
      <c r="T155" s="599" t="str">
        <f>$W$11&amp;" / 1"</f>
        <v xml:space="preserve"> / 1</v>
      </c>
      <c r="U155" s="600"/>
      <c r="V155" s="601"/>
    </row>
    <row r="156" spans="1:22" ht="15" customHeight="1" x14ac:dyDescent="0.4">
      <c r="A156" s="786" t="s">
        <v>184</v>
      </c>
      <c r="B156" s="787"/>
      <c r="C156" s="793" t="s">
        <v>1</v>
      </c>
      <c r="D156" s="794"/>
      <c r="E156" s="794"/>
      <c r="F156" s="794"/>
      <c r="G156" s="794"/>
      <c r="H156" s="795"/>
      <c r="I156" s="604" t="s">
        <v>2</v>
      </c>
      <c r="J156" s="605"/>
      <c r="K156" s="606" t="s">
        <v>3</v>
      </c>
      <c r="L156" s="607"/>
      <c r="M156" s="608"/>
      <c r="N156" s="606" t="s">
        <v>4</v>
      </c>
      <c r="O156" s="607"/>
      <c r="P156" s="608"/>
      <c r="Q156" s="606" t="s">
        <v>5</v>
      </c>
      <c r="R156" s="611"/>
      <c r="S156" s="612"/>
      <c r="T156" s="606" t="s">
        <v>6</v>
      </c>
      <c r="U156" s="611"/>
      <c r="V156" s="612"/>
    </row>
    <row r="157" spans="1:22" ht="30" customHeight="1" thickBot="1" x14ac:dyDescent="0.45">
      <c r="A157" s="788" t="str">
        <f>A155</f>
        <v>3. / 4</v>
      </c>
      <c r="B157" s="789"/>
      <c r="C157" s="790">
        <f>C155</f>
        <v>45087</v>
      </c>
      <c r="D157" s="791"/>
      <c r="E157" s="791"/>
      <c r="F157" s="791"/>
      <c r="G157" s="791"/>
      <c r="H157" s="792"/>
      <c r="I157" s="609">
        <f>I155+1</f>
        <v>2</v>
      </c>
      <c r="J157" s="610"/>
      <c r="K157" s="599" t="str">
        <f>$Y$11&amp;" / 2"</f>
        <v xml:space="preserve"> / 2</v>
      </c>
      <c r="L157" s="600"/>
      <c r="M157" s="601"/>
      <c r="N157" s="599" t="str">
        <f>$X$11&amp;" / 2"</f>
        <v xml:space="preserve"> / 2</v>
      </c>
      <c r="O157" s="600"/>
      <c r="P157" s="601"/>
      <c r="Q157" s="599" t="str">
        <f>$Z$11&amp;" / 2"</f>
        <v xml:space="preserve"> / 2</v>
      </c>
      <c r="R157" s="600"/>
      <c r="S157" s="601"/>
      <c r="T157" s="599" t="str">
        <f>$W$11&amp;" / 2"</f>
        <v xml:space="preserve"> / 2</v>
      </c>
      <c r="U157" s="600"/>
      <c r="V157" s="601"/>
    </row>
    <row r="158" spans="1:22" ht="15" customHeight="1" x14ac:dyDescent="0.4">
      <c r="A158" s="786" t="s">
        <v>184</v>
      </c>
      <c r="B158" s="787"/>
      <c r="C158" s="793" t="s">
        <v>1</v>
      </c>
      <c r="D158" s="794"/>
      <c r="E158" s="794"/>
      <c r="F158" s="794"/>
      <c r="G158" s="794"/>
      <c r="H158" s="795"/>
      <c r="I158" s="604" t="s">
        <v>2</v>
      </c>
      <c r="J158" s="605"/>
      <c r="K158" s="606" t="s">
        <v>3</v>
      </c>
      <c r="L158" s="607"/>
      <c r="M158" s="608"/>
      <c r="N158" s="606" t="s">
        <v>4</v>
      </c>
      <c r="O158" s="607"/>
      <c r="P158" s="608"/>
      <c r="Q158" s="606" t="s">
        <v>5</v>
      </c>
      <c r="R158" s="611"/>
      <c r="S158" s="612"/>
      <c r="T158" s="606" t="s">
        <v>6</v>
      </c>
      <c r="U158" s="611"/>
      <c r="V158" s="612"/>
    </row>
    <row r="159" spans="1:22" ht="30" customHeight="1" thickBot="1" x14ac:dyDescent="0.45">
      <c r="A159" s="788" t="str">
        <f>A157</f>
        <v>3. / 4</v>
      </c>
      <c r="B159" s="789"/>
      <c r="C159" s="790">
        <f>C157</f>
        <v>45087</v>
      </c>
      <c r="D159" s="791"/>
      <c r="E159" s="791"/>
      <c r="F159" s="791"/>
      <c r="G159" s="791"/>
      <c r="H159" s="792"/>
      <c r="I159" s="609">
        <f>I157+1</f>
        <v>3</v>
      </c>
      <c r="J159" s="610"/>
      <c r="K159" s="599" t="str">
        <f>$Y$11&amp;" / 3"</f>
        <v xml:space="preserve"> / 3</v>
      </c>
      <c r="L159" s="600"/>
      <c r="M159" s="601"/>
      <c r="N159" s="599" t="str">
        <f>$X$11&amp;" / 3"</f>
        <v xml:space="preserve"> / 3</v>
      </c>
      <c r="O159" s="600"/>
      <c r="P159" s="601"/>
      <c r="Q159" s="599" t="str">
        <f>$Z$11&amp;" / 3"</f>
        <v xml:space="preserve"> / 3</v>
      </c>
      <c r="R159" s="600"/>
      <c r="S159" s="601"/>
      <c r="T159" s="599" t="str">
        <f>$W$11&amp;" / 3"</f>
        <v xml:space="preserve"> / 3</v>
      </c>
      <c r="U159" s="600"/>
      <c r="V159" s="601"/>
    </row>
    <row r="160" spans="1:22" ht="15" customHeight="1" x14ac:dyDescent="0.4">
      <c r="A160" s="786" t="s">
        <v>184</v>
      </c>
      <c r="B160" s="787"/>
      <c r="C160" s="793" t="s">
        <v>1</v>
      </c>
      <c r="D160" s="794"/>
      <c r="E160" s="794"/>
      <c r="F160" s="794"/>
      <c r="G160" s="794"/>
      <c r="H160" s="795"/>
      <c r="I160" s="604" t="s">
        <v>2</v>
      </c>
      <c r="J160" s="605"/>
      <c r="K160" s="606" t="s">
        <v>3</v>
      </c>
      <c r="L160" s="607"/>
      <c r="M160" s="608"/>
      <c r="N160" s="606" t="s">
        <v>4</v>
      </c>
      <c r="O160" s="607"/>
      <c r="P160" s="608"/>
      <c r="Q160" s="606" t="s">
        <v>5</v>
      </c>
      <c r="R160" s="611"/>
      <c r="S160" s="612"/>
      <c r="T160" s="606" t="s">
        <v>6</v>
      </c>
      <c r="U160" s="611"/>
      <c r="V160" s="612"/>
    </row>
    <row r="161" spans="1:22" ht="30" customHeight="1" thickBot="1" x14ac:dyDescent="0.45">
      <c r="A161" s="788" t="str">
        <f>A159</f>
        <v>3. / 4</v>
      </c>
      <c r="B161" s="789"/>
      <c r="C161" s="790">
        <f>C159</f>
        <v>45087</v>
      </c>
      <c r="D161" s="791"/>
      <c r="E161" s="791"/>
      <c r="F161" s="791"/>
      <c r="G161" s="791"/>
      <c r="H161" s="792"/>
      <c r="I161" s="609">
        <f>I159+1</f>
        <v>4</v>
      </c>
      <c r="J161" s="610"/>
      <c r="K161" s="599" t="str">
        <f>$Y$11&amp;" / 4"</f>
        <v xml:space="preserve"> / 4</v>
      </c>
      <c r="L161" s="600"/>
      <c r="M161" s="601"/>
      <c r="N161" s="599" t="str">
        <f>$X$11&amp;" / 4"</f>
        <v xml:space="preserve"> / 4</v>
      </c>
      <c r="O161" s="600"/>
      <c r="P161" s="601"/>
      <c r="Q161" s="599" t="str">
        <f>$Z$11&amp;" / 4"</f>
        <v xml:space="preserve"> / 4</v>
      </c>
      <c r="R161" s="600"/>
      <c r="S161" s="601"/>
      <c r="T161" s="599" t="str">
        <f>$W$11&amp;" / 4"</f>
        <v xml:space="preserve"> / 4</v>
      </c>
      <c r="U161" s="600"/>
      <c r="V161" s="601"/>
    </row>
  </sheetData>
  <sheetProtection sheet="1" objects="1" scenarios="1"/>
  <mergeCells count="1138">
    <mergeCell ref="A1:V1"/>
    <mergeCell ref="Q160:S160"/>
    <mergeCell ref="T160:V160"/>
    <mergeCell ref="A160:B160"/>
    <mergeCell ref="Q158:S158"/>
    <mergeCell ref="T158:V158"/>
    <mergeCell ref="AI1:AL1"/>
    <mergeCell ref="AI2:AL2"/>
    <mergeCell ref="AI13:AL17"/>
    <mergeCell ref="W21:Z25"/>
    <mergeCell ref="AE1:AH1"/>
    <mergeCell ref="AA1:AD1"/>
    <mergeCell ref="AE19:AH19"/>
    <mergeCell ref="AE21:AH25"/>
    <mergeCell ref="AA19:AD19"/>
    <mergeCell ref="AA21:AD25"/>
    <mergeCell ref="AE13:AH17"/>
    <mergeCell ref="AA13:AD17"/>
    <mergeCell ref="AE2:AH2"/>
    <mergeCell ref="AA2:AD2"/>
    <mergeCell ref="A159:B159"/>
    <mergeCell ref="C159:H159"/>
    <mergeCell ref="I159:J159"/>
    <mergeCell ref="N159:P159"/>
    <mergeCell ref="Q159:S159"/>
    <mergeCell ref="T159:V159"/>
    <mergeCell ref="K159:M159"/>
    <mergeCell ref="T156:V156"/>
    <mergeCell ref="T157:V157"/>
    <mergeCell ref="C156:H156"/>
    <mergeCell ref="I156:J156"/>
    <mergeCell ref="K156:M156"/>
    <mergeCell ref="N161:P161"/>
    <mergeCell ref="Q161:S161"/>
    <mergeCell ref="T161:V161"/>
    <mergeCell ref="C160:H160"/>
    <mergeCell ref="I160:J160"/>
    <mergeCell ref="K160:M160"/>
    <mergeCell ref="N160:P160"/>
    <mergeCell ref="A161:B161"/>
    <mergeCell ref="C161:H161"/>
    <mergeCell ref="I161:J161"/>
    <mergeCell ref="K161:M161"/>
    <mergeCell ref="N155:P155"/>
    <mergeCell ref="Q155:S155"/>
    <mergeCell ref="T155:V155"/>
    <mergeCell ref="T152:V152"/>
    <mergeCell ref="A153:B153"/>
    <mergeCell ref="C153:H153"/>
    <mergeCell ref="I153:J153"/>
    <mergeCell ref="K153:M153"/>
    <mergeCell ref="N153:P153"/>
    <mergeCell ref="Q153:S153"/>
    <mergeCell ref="N156:P156"/>
    <mergeCell ref="A158:B158"/>
    <mergeCell ref="Q156:S156"/>
    <mergeCell ref="A156:B156"/>
    <mergeCell ref="Q154:S154"/>
    <mergeCell ref="T154:V154"/>
    <mergeCell ref="A155:B155"/>
    <mergeCell ref="C155:H155"/>
    <mergeCell ref="I155:J155"/>
    <mergeCell ref="K155:M155"/>
    <mergeCell ref="A157:B157"/>
    <mergeCell ref="C157:H157"/>
    <mergeCell ref="I157:J157"/>
    <mergeCell ref="K157:M157"/>
    <mergeCell ref="N157:P157"/>
    <mergeCell ref="Q157:S157"/>
    <mergeCell ref="C158:H158"/>
    <mergeCell ref="I158:J158"/>
    <mergeCell ref="K158:M158"/>
    <mergeCell ref="N158:P158"/>
    <mergeCell ref="T151:V151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N154:P154"/>
    <mergeCell ref="A152:B152"/>
    <mergeCell ref="Q150:S150"/>
    <mergeCell ref="T150:V150"/>
    <mergeCell ref="A151:B151"/>
    <mergeCell ref="C151:H151"/>
    <mergeCell ref="I151:J151"/>
    <mergeCell ref="K151:M151"/>
    <mergeCell ref="N151:P151"/>
    <mergeCell ref="Q151:S151"/>
    <mergeCell ref="T153:V153"/>
    <mergeCell ref="C152:H152"/>
    <mergeCell ref="I152:J152"/>
    <mergeCell ref="K152:M152"/>
    <mergeCell ref="N152:P152"/>
    <mergeCell ref="A154:B154"/>
    <mergeCell ref="Q152:S152"/>
    <mergeCell ref="C154:H154"/>
    <mergeCell ref="I154:J154"/>
    <mergeCell ref="K154:M154"/>
    <mergeCell ref="A147:B147"/>
    <mergeCell ref="C147:H147"/>
    <mergeCell ref="I147:J147"/>
    <mergeCell ref="K147:M147"/>
    <mergeCell ref="N147:P147"/>
    <mergeCell ref="Q147:S147"/>
    <mergeCell ref="T147:V147"/>
    <mergeCell ref="I148:J148"/>
    <mergeCell ref="K148:M148"/>
    <mergeCell ref="N148:P148"/>
    <mergeCell ref="A150:B150"/>
    <mergeCell ref="Q148:S148"/>
    <mergeCell ref="C150:H150"/>
    <mergeCell ref="I150:J150"/>
    <mergeCell ref="K150:M150"/>
    <mergeCell ref="N150:P150"/>
    <mergeCell ref="A148:B148"/>
    <mergeCell ref="A143:B143"/>
    <mergeCell ref="C143:H143"/>
    <mergeCell ref="I143:J143"/>
    <mergeCell ref="K143:M143"/>
    <mergeCell ref="N143:P143"/>
    <mergeCell ref="Q143:S143"/>
    <mergeCell ref="T143:V143"/>
    <mergeCell ref="K144:M144"/>
    <mergeCell ref="N144:P144"/>
    <mergeCell ref="A146:B146"/>
    <mergeCell ref="Q144:S144"/>
    <mergeCell ref="C146:H146"/>
    <mergeCell ref="I146:J146"/>
    <mergeCell ref="K146:M146"/>
    <mergeCell ref="N146:P146"/>
    <mergeCell ref="A144:B144"/>
    <mergeCell ref="Q146:S146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T146:V146"/>
    <mergeCell ref="A139:B139"/>
    <mergeCell ref="C139:H139"/>
    <mergeCell ref="I139:J139"/>
    <mergeCell ref="K139:M139"/>
    <mergeCell ref="N139:P139"/>
    <mergeCell ref="Q139:S139"/>
    <mergeCell ref="T139:V139"/>
    <mergeCell ref="K140:M140"/>
    <mergeCell ref="N140:P140"/>
    <mergeCell ref="A142:B142"/>
    <mergeCell ref="Q140:S140"/>
    <mergeCell ref="C142:H142"/>
    <mergeCell ref="I142:J142"/>
    <mergeCell ref="K142:M142"/>
    <mergeCell ref="N142:P142"/>
    <mergeCell ref="A140:B140"/>
    <mergeCell ref="Q142:S142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T142:V142"/>
    <mergeCell ref="A135:B135"/>
    <mergeCell ref="C135:H135"/>
    <mergeCell ref="I135:J135"/>
    <mergeCell ref="K135:M135"/>
    <mergeCell ref="N135:P135"/>
    <mergeCell ref="Q135:S135"/>
    <mergeCell ref="T135:V135"/>
    <mergeCell ref="K136:M136"/>
    <mergeCell ref="N136:P136"/>
    <mergeCell ref="A138:B138"/>
    <mergeCell ref="Q136:S136"/>
    <mergeCell ref="C138:H138"/>
    <mergeCell ref="I138:J138"/>
    <mergeCell ref="K138:M138"/>
    <mergeCell ref="N138:P138"/>
    <mergeCell ref="A136:B136"/>
    <mergeCell ref="Q138:S138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T138:V138"/>
    <mergeCell ref="A131:B131"/>
    <mergeCell ref="C131:H131"/>
    <mergeCell ref="I131:J131"/>
    <mergeCell ref="K131:M131"/>
    <mergeCell ref="N131:P131"/>
    <mergeCell ref="Q131:S131"/>
    <mergeCell ref="T131:V131"/>
    <mergeCell ref="K132:M132"/>
    <mergeCell ref="N132:P132"/>
    <mergeCell ref="A134:B134"/>
    <mergeCell ref="Q132:S132"/>
    <mergeCell ref="C134:H134"/>
    <mergeCell ref="I134:J134"/>
    <mergeCell ref="K134:M134"/>
    <mergeCell ref="N134:P134"/>
    <mergeCell ref="A132:B132"/>
    <mergeCell ref="Q134:S134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T134:V134"/>
    <mergeCell ref="A127:B127"/>
    <mergeCell ref="C127:H127"/>
    <mergeCell ref="I127:J127"/>
    <mergeCell ref="K127:M127"/>
    <mergeCell ref="N127:P127"/>
    <mergeCell ref="Q127:S127"/>
    <mergeCell ref="T127:V127"/>
    <mergeCell ref="K128:M128"/>
    <mergeCell ref="N128:P128"/>
    <mergeCell ref="A130:B130"/>
    <mergeCell ref="Q128:S128"/>
    <mergeCell ref="C130:H130"/>
    <mergeCell ref="I130:J130"/>
    <mergeCell ref="K130:M130"/>
    <mergeCell ref="N130:P130"/>
    <mergeCell ref="A128:B128"/>
    <mergeCell ref="Q130:S130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T130:V130"/>
    <mergeCell ref="A123:B123"/>
    <mergeCell ref="C123:H123"/>
    <mergeCell ref="I123:J123"/>
    <mergeCell ref="K123:M123"/>
    <mergeCell ref="N123:P123"/>
    <mergeCell ref="Q123:S123"/>
    <mergeCell ref="T123:V123"/>
    <mergeCell ref="K124:M124"/>
    <mergeCell ref="N124:P124"/>
    <mergeCell ref="A126:B126"/>
    <mergeCell ref="Q124:S124"/>
    <mergeCell ref="C126:H126"/>
    <mergeCell ref="I126:J126"/>
    <mergeCell ref="K126:M126"/>
    <mergeCell ref="N126:P126"/>
    <mergeCell ref="A124:B124"/>
    <mergeCell ref="Q126:S126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T126:V126"/>
    <mergeCell ref="A111:B111"/>
    <mergeCell ref="C111:H111"/>
    <mergeCell ref="I111:J111"/>
    <mergeCell ref="K111:M111"/>
    <mergeCell ref="N111:P111"/>
    <mergeCell ref="Q111:S111"/>
    <mergeCell ref="T111:V111"/>
    <mergeCell ref="K112:M112"/>
    <mergeCell ref="N112:P112"/>
    <mergeCell ref="A122:B122"/>
    <mergeCell ref="Q112:S112"/>
    <mergeCell ref="C122:H122"/>
    <mergeCell ref="I122:J122"/>
    <mergeCell ref="K122:M122"/>
    <mergeCell ref="N122:P122"/>
    <mergeCell ref="A112:B112"/>
    <mergeCell ref="C114:H114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Q122:S122"/>
    <mergeCell ref="T122:V122"/>
    <mergeCell ref="Q118:S118"/>
    <mergeCell ref="T118:V118"/>
    <mergeCell ref="K117:M117"/>
    <mergeCell ref="A107:B107"/>
    <mergeCell ref="C107:H107"/>
    <mergeCell ref="I107:J107"/>
    <mergeCell ref="K107:M107"/>
    <mergeCell ref="N107:P107"/>
    <mergeCell ref="Q107:S107"/>
    <mergeCell ref="T107:V107"/>
    <mergeCell ref="K108:M108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Q110:S110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T110:V110"/>
    <mergeCell ref="A103:B103"/>
    <mergeCell ref="C103:H103"/>
    <mergeCell ref="I103:J103"/>
    <mergeCell ref="K103:M103"/>
    <mergeCell ref="N103:P103"/>
    <mergeCell ref="Q103:S103"/>
    <mergeCell ref="T103:V103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T106:V106"/>
    <mergeCell ref="A99:B99"/>
    <mergeCell ref="C99:H99"/>
    <mergeCell ref="I99:J99"/>
    <mergeCell ref="K99:M99"/>
    <mergeCell ref="N99:P99"/>
    <mergeCell ref="Q99:S99"/>
    <mergeCell ref="T99:V99"/>
    <mergeCell ref="K100:M100"/>
    <mergeCell ref="N100:P100"/>
    <mergeCell ref="A102:B102"/>
    <mergeCell ref="Q100:S100"/>
    <mergeCell ref="C102:H102"/>
    <mergeCell ref="I102:J102"/>
    <mergeCell ref="K102:M102"/>
    <mergeCell ref="N102:P102"/>
    <mergeCell ref="A100:B100"/>
    <mergeCell ref="Q102:S102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T102:V102"/>
    <mergeCell ref="A95:B95"/>
    <mergeCell ref="C95:H95"/>
    <mergeCell ref="I95:J95"/>
    <mergeCell ref="K95:M95"/>
    <mergeCell ref="N95:P95"/>
    <mergeCell ref="Q95:S95"/>
    <mergeCell ref="T95:V95"/>
    <mergeCell ref="K96:M96"/>
    <mergeCell ref="N96:P96"/>
    <mergeCell ref="A98:B98"/>
    <mergeCell ref="Q96:S96"/>
    <mergeCell ref="C98:H98"/>
    <mergeCell ref="I98:J98"/>
    <mergeCell ref="K98:M98"/>
    <mergeCell ref="N98:P98"/>
    <mergeCell ref="A96:B96"/>
    <mergeCell ref="Q98:S98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8:V98"/>
    <mergeCell ref="A91:B91"/>
    <mergeCell ref="C91:H91"/>
    <mergeCell ref="I91:J91"/>
    <mergeCell ref="K91:M91"/>
    <mergeCell ref="N91:P91"/>
    <mergeCell ref="Q91:S91"/>
    <mergeCell ref="T91:V91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Q94:S94"/>
    <mergeCell ref="T94:V94"/>
    <mergeCell ref="K88:M88"/>
    <mergeCell ref="N88:P88"/>
    <mergeCell ref="A90:B90"/>
    <mergeCell ref="A89:B89"/>
    <mergeCell ref="C89:H89"/>
    <mergeCell ref="I89:J89"/>
    <mergeCell ref="K89:M89"/>
    <mergeCell ref="N89:P89"/>
    <mergeCell ref="C88:H88"/>
    <mergeCell ref="A88:B88"/>
    <mergeCell ref="Q89:S89"/>
    <mergeCell ref="T89:V89"/>
    <mergeCell ref="C90:H90"/>
    <mergeCell ref="I90:J90"/>
    <mergeCell ref="K90:M90"/>
    <mergeCell ref="N90:P90"/>
    <mergeCell ref="Q90:S90"/>
    <mergeCell ref="T90:V90"/>
    <mergeCell ref="A26:B26"/>
    <mergeCell ref="A27:B27"/>
    <mergeCell ref="C27:H27"/>
    <mergeCell ref="A28:B28"/>
    <mergeCell ref="C28:H28"/>
    <mergeCell ref="A30:B30"/>
    <mergeCell ref="C30:H30"/>
    <mergeCell ref="C64:H64"/>
    <mergeCell ref="C66:H66"/>
    <mergeCell ref="C68:H68"/>
    <mergeCell ref="C70:H70"/>
    <mergeCell ref="C57:H57"/>
    <mergeCell ref="I88:J88"/>
    <mergeCell ref="I57:J57"/>
    <mergeCell ref="I59:J59"/>
    <mergeCell ref="C60:H60"/>
    <mergeCell ref="I60:J60"/>
    <mergeCell ref="A57:B57"/>
    <mergeCell ref="A56:B56"/>
    <mergeCell ref="C33:H33"/>
    <mergeCell ref="A32:B32"/>
    <mergeCell ref="A58:B58"/>
    <mergeCell ref="C58:H58"/>
    <mergeCell ref="I58:J58"/>
    <mergeCell ref="A59:B59"/>
    <mergeCell ref="C59:H59"/>
    <mergeCell ref="A71:B71"/>
    <mergeCell ref="C71:H71"/>
    <mergeCell ref="I71:J71"/>
    <mergeCell ref="A36:B36"/>
    <mergeCell ref="A37:B37"/>
    <mergeCell ref="C37:H37"/>
    <mergeCell ref="K32:M32"/>
    <mergeCell ref="Q32:S32"/>
    <mergeCell ref="I30:J30"/>
    <mergeCell ref="K28:M28"/>
    <mergeCell ref="C29:H29"/>
    <mergeCell ref="N28:P28"/>
    <mergeCell ref="N27:P27"/>
    <mergeCell ref="I27:J27"/>
    <mergeCell ref="K27:M27"/>
    <mergeCell ref="N29:P29"/>
    <mergeCell ref="Q27:S27"/>
    <mergeCell ref="Q26:S26"/>
    <mergeCell ref="T26:V26"/>
    <mergeCell ref="N26:P26"/>
    <mergeCell ref="T27:V27"/>
    <mergeCell ref="C26:H26"/>
    <mergeCell ref="I26:J26"/>
    <mergeCell ref="K26:M26"/>
    <mergeCell ref="T28:V28"/>
    <mergeCell ref="N30:P30"/>
    <mergeCell ref="Q28:S28"/>
    <mergeCell ref="Q29:S29"/>
    <mergeCell ref="I29:J29"/>
    <mergeCell ref="K29:M29"/>
    <mergeCell ref="I28:J28"/>
    <mergeCell ref="Q30:S30"/>
    <mergeCell ref="T30:V30"/>
    <mergeCell ref="C32:H32"/>
    <mergeCell ref="I32:J32"/>
    <mergeCell ref="Q48:S48"/>
    <mergeCell ref="T47:V47"/>
    <mergeCell ref="N47:P47"/>
    <mergeCell ref="Q47:S47"/>
    <mergeCell ref="A47:B47"/>
    <mergeCell ref="C47:H47"/>
    <mergeCell ref="A46:B46"/>
    <mergeCell ref="C46:H46"/>
    <mergeCell ref="I46:J46"/>
    <mergeCell ref="K46:M46"/>
    <mergeCell ref="N46:P46"/>
    <mergeCell ref="Q42:S42"/>
    <mergeCell ref="C42:H42"/>
    <mergeCell ref="A43:B43"/>
    <mergeCell ref="C43:H43"/>
    <mergeCell ref="T42:V42"/>
    <mergeCell ref="A44:B44"/>
    <mergeCell ref="C44:H44"/>
    <mergeCell ref="I44:J44"/>
    <mergeCell ref="K44:M44"/>
    <mergeCell ref="Q44:S44"/>
    <mergeCell ref="T43:V43"/>
    <mergeCell ref="N43:P43"/>
    <mergeCell ref="Q43:S43"/>
    <mergeCell ref="A42:B42"/>
    <mergeCell ref="N42:P42"/>
    <mergeCell ref="I43:J43"/>
    <mergeCell ref="K43:M43"/>
    <mergeCell ref="I42:J42"/>
    <mergeCell ref="K42:M42"/>
    <mergeCell ref="I55:J55"/>
    <mergeCell ref="K55:M55"/>
    <mergeCell ref="I51:J51"/>
    <mergeCell ref="I52:J52"/>
    <mergeCell ref="K52:M52"/>
    <mergeCell ref="K54:M54"/>
    <mergeCell ref="K57:M57"/>
    <mergeCell ref="C56:H56"/>
    <mergeCell ref="I56:J56"/>
    <mergeCell ref="A54:B54"/>
    <mergeCell ref="C54:H54"/>
    <mergeCell ref="I54:J54"/>
    <mergeCell ref="A55:B55"/>
    <mergeCell ref="C55:H55"/>
    <mergeCell ref="A53:B53"/>
    <mergeCell ref="C53:H53"/>
    <mergeCell ref="K48:M48"/>
    <mergeCell ref="N50:P50"/>
    <mergeCell ref="A50:B50"/>
    <mergeCell ref="C50:H50"/>
    <mergeCell ref="I50:J50"/>
    <mergeCell ref="K50:M50"/>
    <mergeCell ref="A52:B52"/>
    <mergeCell ref="T44:V44"/>
    <mergeCell ref="N44:P44"/>
    <mergeCell ref="A45:B45"/>
    <mergeCell ref="C45:H45"/>
    <mergeCell ref="N45:P45"/>
    <mergeCell ref="I45:J45"/>
    <mergeCell ref="K45:M45"/>
    <mergeCell ref="Q33:S33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3:P33"/>
    <mergeCell ref="I33:J33"/>
    <mergeCell ref="K33:M33"/>
    <mergeCell ref="N34:P34"/>
    <mergeCell ref="N36:P36"/>
    <mergeCell ref="A33:B33"/>
    <mergeCell ref="Q52:S52"/>
    <mergeCell ref="N53:P53"/>
    <mergeCell ref="I47:J47"/>
    <mergeCell ref="K47:M47"/>
    <mergeCell ref="K51:M51"/>
    <mergeCell ref="K53:M53"/>
    <mergeCell ref="Q50:S50"/>
    <mergeCell ref="I53:J53"/>
    <mergeCell ref="A49:B49"/>
    <mergeCell ref="C49:H49"/>
    <mergeCell ref="N49:P49"/>
    <mergeCell ref="I49:J49"/>
    <mergeCell ref="K49:M49"/>
    <mergeCell ref="N52:P52"/>
    <mergeCell ref="A51:B51"/>
    <mergeCell ref="T45:V45"/>
    <mergeCell ref="Q45:S45"/>
    <mergeCell ref="C52:H52"/>
    <mergeCell ref="C51:H51"/>
    <mergeCell ref="T50:V50"/>
    <mergeCell ref="T51:V51"/>
    <mergeCell ref="N51:P51"/>
    <mergeCell ref="Q51:S51"/>
    <mergeCell ref="Q46:S46"/>
    <mergeCell ref="T46:V46"/>
    <mergeCell ref="T49:V49"/>
    <mergeCell ref="Q49:S49"/>
    <mergeCell ref="T48:V48"/>
    <mergeCell ref="N48:P48"/>
    <mergeCell ref="A48:B48"/>
    <mergeCell ref="C48:H48"/>
    <mergeCell ref="I48:J48"/>
    <mergeCell ref="A60:B60"/>
    <mergeCell ref="A61:B61"/>
    <mergeCell ref="C61:H61"/>
    <mergeCell ref="I61:J61"/>
    <mergeCell ref="T55:V55"/>
    <mergeCell ref="N55:P55"/>
    <mergeCell ref="Q55:S55"/>
    <mergeCell ref="T53:V53"/>
    <mergeCell ref="Q53:S53"/>
    <mergeCell ref="N54:P54"/>
    <mergeCell ref="Q54:S54"/>
    <mergeCell ref="T54:V54"/>
    <mergeCell ref="T63:V63"/>
    <mergeCell ref="I62:J62"/>
    <mergeCell ref="K62:M62"/>
    <mergeCell ref="I65:J65"/>
    <mergeCell ref="K65:M65"/>
    <mergeCell ref="N65:P65"/>
    <mergeCell ref="Q65:S65"/>
    <mergeCell ref="T65:V65"/>
    <mergeCell ref="I64:J64"/>
    <mergeCell ref="K64:M64"/>
    <mergeCell ref="A63:B63"/>
    <mergeCell ref="C63:H63"/>
    <mergeCell ref="I63:J63"/>
    <mergeCell ref="K63:M63"/>
    <mergeCell ref="N63:P63"/>
    <mergeCell ref="Q63:S63"/>
    <mergeCell ref="T60:V60"/>
    <mergeCell ref="N62:P62"/>
    <mergeCell ref="A62:B62"/>
    <mergeCell ref="K56:M56"/>
    <mergeCell ref="K61:M61"/>
    <mergeCell ref="N61:P61"/>
    <mergeCell ref="Q61:S61"/>
    <mergeCell ref="Q62:S62"/>
    <mergeCell ref="C62:H62"/>
    <mergeCell ref="T62:V62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Q64:S64"/>
    <mergeCell ref="N64:P64"/>
    <mergeCell ref="A64:B64"/>
    <mergeCell ref="Q66:S66"/>
    <mergeCell ref="A65:B65"/>
    <mergeCell ref="C65:H65"/>
    <mergeCell ref="T61:V61"/>
    <mergeCell ref="K71:M71"/>
    <mergeCell ref="N71:P71"/>
    <mergeCell ref="A72:B72"/>
    <mergeCell ref="Q71:S71"/>
    <mergeCell ref="T71:V71"/>
    <mergeCell ref="I70:J70"/>
    <mergeCell ref="K70:M70"/>
    <mergeCell ref="N70:P70"/>
    <mergeCell ref="A70:B70"/>
    <mergeCell ref="Q68:S68"/>
    <mergeCell ref="N68:P68"/>
    <mergeCell ref="A68:B68"/>
    <mergeCell ref="Q70:S70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Q83:S83"/>
    <mergeCell ref="T83:V83"/>
    <mergeCell ref="C82:H82"/>
    <mergeCell ref="I82:J82"/>
    <mergeCell ref="Q72:S72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4:P74"/>
    <mergeCell ref="Q74:S74"/>
    <mergeCell ref="I74:J74"/>
    <mergeCell ref="K74:M74"/>
    <mergeCell ref="A17:B17"/>
    <mergeCell ref="C17:H17"/>
    <mergeCell ref="I17:J17"/>
    <mergeCell ref="K17:M17"/>
    <mergeCell ref="N17:P17"/>
    <mergeCell ref="Q17:S17"/>
    <mergeCell ref="T17:V17"/>
    <mergeCell ref="C16:H16"/>
    <mergeCell ref="A87:B87"/>
    <mergeCell ref="C87:H87"/>
    <mergeCell ref="I87:J87"/>
    <mergeCell ref="K87:M87"/>
    <mergeCell ref="N87:P87"/>
    <mergeCell ref="Q87:S87"/>
    <mergeCell ref="T87:V87"/>
    <mergeCell ref="C86:H86"/>
    <mergeCell ref="A85:B85"/>
    <mergeCell ref="C85:H85"/>
    <mergeCell ref="I85:J85"/>
    <mergeCell ref="K85:M85"/>
    <mergeCell ref="N85:P85"/>
    <mergeCell ref="Q85:S85"/>
    <mergeCell ref="C84:H84"/>
    <mergeCell ref="I84:J84"/>
    <mergeCell ref="K84:M84"/>
    <mergeCell ref="N84:P84"/>
    <mergeCell ref="A82:B82"/>
    <mergeCell ref="Q82:S82"/>
    <mergeCell ref="K82:M82"/>
    <mergeCell ref="N82:P82"/>
    <mergeCell ref="T82:V82"/>
    <mergeCell ref="A83:B83"/>
    <mergeCell ref="T12:V12"/>
    <mergeCell ref="A14:B14"/>
    <mergeCell ref="Q14:S14"/>
    <mergeCell ref="T14:V14"/>
    <mergeCell ref="A15:B15"/>
    <mergeCell ref="C15:H15"/>
    <mergeCell ref="I15:J15"/>
    <mergeCell ref="K15:M15"/>
    <mergeCell ref="N15:P15"/>
    <mergeCell ref="Q15:S15"/>
    <mergeCell ref="T15:V15"/>
    <mergeCell ref="I16:J16"/>
    <mergeCell ref="K16:M16"/>
    <mergeCell ref="N16:P16"/>
    <mergeCell ref="A16:B16"/>
    <mergeCell ref="Q16:S16"/>
    <mergeCell ref="T16:V16"/>
    <mergeCell ref="N117:P117"/>
    <mergeCell ref="K118:M118"/>
    <mergeCell ref="N118:P118"/>
    <mergeCell ref="T117:V117"/>
    <mergeCell ref="Q9:S9"/>
    <mergeCell ref="T9:V9"/>
    <mergeCell ref="C8:H8"/>
    <mergeCell ref="I8:J8"/>
    <mergeCell ref="K8:M8"/>
    <mergeCell ref="N8:P8"/>
    <mergeCell ref="C9:H9"/>
    <mergeCell ref="T18:V18"/>
    <mergeCell ref="Q19:S19"/>
    <mergeCell ref="T19:V19"/>
    <mergeCell ref="C19:H19"/>
    <mergeCell ref="N18:P18"/>
    <mergeCell ref="I12:J12"/>
    <mergeCell ref="N12:P12"/>
    <mergeCell ref="I18:J18"/>
    <mergeCell ref="T13:V13"/>
    <mergeCell ref="C12:H12"/>
    <mergeCell ref="T10:V10"/>
    <mergeCell ref="C11:H11"/>
    <mergeCell ref="I11:J11"/>
    <mergeCell ref="K11:M11"/>
    <mergeCell ref="N11:P11"/>
    <mergeCell ref="Q11:S11"/>
    <mergeCell ref="T11:V11"/>
    <mergeCell ref="C10:H10"/>
    <mergeCell ref="K60:M60"/>
    <mergeCell ref="N60:P60"/>
    <mergeCell ref="Q60:S60"/>
    <mergeCell ref="K58:M58"/>
    <mergeCell ref="A18:B18"/>
    <mergeCell ref="C18:H18"/>
    <mergeCell ref="A12:B12"/>
    <mergeCell ref="K18:M18"/>
    <mergeCell ref="C6:H6"/>
    <mergeCell ref="I6:J6"/>
    <mergeCell ref="K6:M6"/>
    <mergeCell ref="N6:P6"/>
    <mergeCell ref="A7:B7"/>
    <mergeCell ref="C7:H7"/>
    <mergeCell ref="I7:J7"/>
    <mergeCell ref="K7:M7"/>
    <mergeCell ref="A8:B8"/>
    <mergeCell ref="A10:B10"/>
    <mergeCell ref="A9:B9"/>
    <mergeCell ref="I9:J9"/>
    <mergeCell ref="K9:M9"/>
    <mergeCell ref="N9:P9"/>
    <mergeCell ref="K10:M10"/>
    <mergeCell ref="N10:P10"/>
    <mergeCell ref="A11:B11"/>
    <mergeCell ref="I10:J10"/>
    <mergeCell ref="A13:B13"/>
    <mergeCell ref="C13:H13"/>
    <mergeCell ref="I13:J13"/>
    <mergeCell ref="K13:M13"/>
    <mergeCell ref="N13:P13"/>
    <mergeCell ref="A21:B21"/>
    <mergeCell ref="C21:H21"/>
    <mergeCell ref="I21:J21"/>
    <mergeCell ref="N14:P14"/>
    <mergeCell ref="T2:V2"/>
    <mergeCell ref="K2:M2"/>
    <mergeCell ref="N2:P2"/>
    <mergeCell ref="Q2:S2"/>
    <mergeCell ref="A2:B2"/>
    <mergeCell ref="N58:P58"/>
    <mergeCell ref="Q58:S58"/>
    <mergeCell ref="N56:P56"/>
    <mergeCell ref="Q56:S56"/>
    <mergeCell ref="N57:P57"/>
    <mergeCell ref="Q57:S57"/>
    <mergeCell ref="N3:P3"/>
    <mergeCell ref="Q3:S3"/>
    <mergeCell ref="C2:H2"/>
    <mergeCell ref="I2:J2"/>
    <mergeCell ref="T58:V58"/>
    <mergeCell ref="N4:P4"/>
    <mergeCell ref="Q4:S4"/>
    <mergeCell ref="T4:V4"/>
    <mergeCell ref="N5:P5"/>
    <mergeCell ref="Q5:S5"/>
    <mergeCell ref="Q7:S7"/>
    <mergeCell ref="T7:V7"/>
    <mergeCell ref="A4:B4"/>
    <mergeCell ref="C4:H4"/>
    <mergeCell ref="I4:J4"/>
    <mergeCell ref="K4:M4"/>
    <mergeCell ref="A5:B5"/>
    <mergeCell ref="C5:H5"/>
    <mergeCell ref="I5:J5"/>
    <mergeCell ref="K5:M5"/>
    <mergeCell ref="T5:V5"/>
    <mergeCell ref="K21:M21"/>
    <mergeCell ref="N21:P21"/>
    <mergeCell ref="Q21:S21"/>
    <mergeCell ref="T21:V21"/>
    <mergeCell ref="I19:J19"/>
    <mergeCell ref="K19:M19"/>
    <mergeCell ref="N19:P19"/>
    <mergeCell ref="A20:B20"/>
    <mergeCell ref="C20:H20"/>
    <mergeCell ref="I20:J20"/>
    <mergeCell ref="K20:M20"/>
    <mergeCell ref="N20:P20"/>
    <mergeCell ref="A19:B19"/>
    <mergeCell ref="A3:B3"/>
    <mergeCell ref="C3:H3"/>
    <mergeCell ref="I3:J3"/>
    <mergeCell ref="K3:M3"/>
    <mergeCell ref="T3:V3"/>
    <mergeCell ref="Q6:S6"/>
    <mergeCell ref="T6:V6"/>
    <mergeCell ref="Q8:S8"/>
    <mergeCell ref="T8:V8"/>
    <mergeCell ref="N7:P7"/>
    <mergeCell ref="Q18:S18"/>
    <mergeCell ref="A6:B6"/>
    <mergeCell ref="Q13:S13"/>
    <mergeCell ref="K12:M12"/>
    <mergeCell ref="I14:J14"/>
    <mergeCell ref="K14:M14"/>
    <mergeCell ref="Q10:S10"/>
    <mergeCell ref="C14:H14"/>
    <mergeCell ref="Q12:S1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2:P22"/>
    <mergeCell ref="Q22:S22"/>
    <mergeCell ref="I22:J22"/>
    <mergeCell ref="K22:M22"/>
    <mergeCell ref="N24:P24"/>
    <mergeCell ref="Q24:S24"/>
    <mergeCell ref="T22:V22"/>
    <mergeCell ref="A23:B23"/>
    <mergeCell ref="C23:H23"/>
    <mergeCell ref="I23:J23"/>
    <mergeCell ref="K23:M23"/>
    <mergeCell ref="N23:P23"/>
    <mergeCell ref="Q23:S23"/>
    <mergeCell ref="T23:V23"/>
    <mergeCell ref="A22:B22"/>
    <mergeCell ref="C22:H22"/>
    <mergeCell ref="I37:J37"/>
    <mergeCell ref="K37:M37"/>
    <mergeCell ref="C36:H36"/>
    <mergeCell ref="I36:J36"/>
    <mergeCell ref="K36:M36"/>
    <mergeCell ref="T34:V34"/>
    <mergeCell ref="N35:P35"/>
    <mergeCell ref="Q35:S35"/>
    <mergeCell ref="T35:V35"/>
    <mergeCell ref="Q36:S36"/>
    <mergeCell ref="T36:V36"/>
    <mergeCell ref="Q34:S34"/>
    <mergeCell ref="A35:B35"/>
    <mergeCell ref="C35:H35"/>
    <mergeCell ref="I35:J35"/>
    <mergeCell ref="K35:M35"/>
    <mergeCell ref="A34:B34"/>
    <mergeCell ref="C34:H34"/>
    <mergeCell ref="I34:J34"/>
    <mergeCell ref="K34:M34"/>
    <mergeCell ref="A41:B41"/>
    <mergeCell ref="C41:H41"/>
    <mergeCell ref="I41:J41"/>
    <mergeCell ref="K41:M41"/>
    <mergeCell ref="N41:P41"/>
    <mergeCell ref="Q41:S41"/>
    <mergeCell ref="T41:V41"/>
    <mergeCell ref="A40:B40"/>
    <mergeCell ref="C40:H40"/>
    <mergeCell ref="I40:J40"/>
    <mergeCell ref="K40:M40"/>
    <mergeCell ref="N38:P38"/>
    <mergeCell ref="Q38:S38"/>
    <mergeCell ref="I38:J38"/>
    <mergeCell ref="K38:M38"/>
    <mergeCell ref="N40:P40"/>
    <mergeCell ref="Q40:S40"/>
    <mergeCell ref="T38:V38"/>
    <mergeCell ref="A39:B39"/>
    <mergeCell ref="C39:H39"/>
    <mergeCell ref="I39:J39"/>
    <mergeCell ref="K39:M39"/>
    <mergeCell ref="N39:P39"/>
    <mergeCell ref="Q39:S39"/>
    <mergeCell ref="T39:V39"/>
    <mergeCell ref="A38:B38"/>
    <mergeCell ref="C38:H38"/>
    <mergeCell ref="N76:P76"/>
    <mergeCell ref="Q76:S76"/>
    <mergeCell ref="T74:V74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A80:B80"/>
    <mergeCell ref="C80:H80"/>
    <mergeCell ref="I80:J80"/>
    <mergeCell ref="K80:M80"/>
    <mergeCell ref="N78:P78"/>
    <mergeCell ref="Q78:S78"/>
    <mergeCell ref="I78:J78"/>
    <mergeCell ref="K78:M78"/>
    <mergeCell ref="Q80:S80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A115:B115"/>
    <mergeCell ref="C115:H115"/>
    <mergeCell ref="I115:J115"/>
    <mergeCell ref="K115:M115"/>
    <mergeCell ref="N115:P115"/>
    <mergeCell ref="Q115:S115"/>
    <mergeCell ref="I114:J114"/>
    <mergeCell ref="K114:M114"/>
    <mergeCell ref="N81:P81"/>
    <mergeCell ref="Q81:S81"/>
    <mergeCell ref="T81:V81"/>
    <mergeCell ref="Q88:S88"/>
    <mergeCell ref="T88:V88"/>
    <mergeCell ref="Q86:S86"/>
    <mergeCell ref="T86:V86"/>
    <mergeCell ref="Q84:S84"/>
    <mergeCell ref="T84:V84"/>
    <mergeCell ref="T85:V85"/>
    <mergeCell ref="N114:P114"/>
    <mergeCell ref="A81:B81"/>
    <mergeCell ref="C81:H81"/>
    <mergeCell ref="I81:J81"/>
    <mergeCell ref="K81:M81"/>
    <mergeCell ref="A86:B86"/>
    <mergeCell ref="I86:J86"/>
    <mergeCell ref="K86:M86"/>
    <mergeCell ref="N86:P86"/>
    <mergeCell ref="A84:B84"/>
    <mergeCell ref="C83:H83"/>
    <mergeCell ref="I83:J83"/>
    <mergeCell ref="K83:M83"/>
    <mergeCell ref="N83:P83"/>
    <mergeCell ref="X1:Z1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T80:V80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A117:B117"/>
    <mergeCell ref="C117:H117"/>
    <mergeCell ref="I117:J117"/>
    <mergeCell ref="I116:J116"/>
    <mergeCell ref="A116:B116"/>
    <mergeCell ref="C116:H116"/>
    <mergeCell ref="A114:B114"/>
    <mergeCell ref="Q114:S114"/>
    <mergeCell ref="W19:Z19"/>
    <mergeCell ref="T114:V114"/>
    <mergeCell ref="T70:V70"/>
    <mergeCell ref="T68:V68"/>
    <mergeCell ref="T66:V66"/>
    <mergeCell ref="T64:V64"/>
    <mergeCell ref="T57:V57"/>
    <mergeCell ref="T56:V56"/>
    <mergeCell ref="T52:V52"/>
    <mergeCell ref="T33:V33"/>
    <mergeCell ref="W13:Z17"/>
    <mergeCell ref="K121:M12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T76:V76"/>
    <mergeCell ref="T40:V40"/>
    <mergeCell ref="N37:P37"/>
    <mergeCell ref="Q37:S37"/>
    <mergeCell ref="T37:V37"/>
    <mergeCell ref="T24:V24"/>
    <mergeCell ref="Q20:S20"/>
    <mergeCell ref="T20:V20"/>
    <mergeCell ref="K59:M59"/>
    <mergeCell ref="N59:P59"/>
    <mergeCell ref="Q59:S59"/>
    <mergeCell ref="T59:V59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3. Spieltag&amp;R&amp;"Arial,Fett"&amp;14alle Ligen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Tischeint.3!W19</f>
        <v>45087</v>
      </c>
      <c r="B1" s="458" t="str">
        <f>Tischeint.3!A3</f>
        <v>3. / 1</v>
      </c>
      <c r="C1" s="459">
        <f>Tischeint.3!I3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Tischeint.3!K3&amp;"  "</f>
        <v xml:space="preserve">K / 1  </v>
      </c>
      <c r="B2" s="461" t="str">
        <f>Tischeint.3!N3</f>
        <v>F / 4</v>
      </c>
      <c r="C2" s="461" t="str">
        <f>Tischeint.3!Q3</f>
        <v>S / 2</v>
      </c>
      <c r="D2" s="461" t="str">
        <f>Tischeint.3!T3</f>
        <v>D / 3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45087</v>
      </c>
      <c r="B3" s="458" t="str">
        <f>Tischeint.3!A5</f>
        <v>3. / 1</v>
      </c>
      <c r="C3" s="459">
        <f>Tischeint.3!I5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Tischeint.3!K5&amp;"  "</f>
        <v xml:space="preserve">K / 2  </v>
      </c>
      <c r="B4" s="461" t="str">
        <f>Tischeint.3!N5</f>
        <v>F / 3</v>
      </c>
      <c r="C4" s="461" t="str">
        <f>Tischeint.3!Q5</f>
        <v>S / 1</v>
      </c>
      <c r="D4" s="461" t="str">
        <f>Tischeint.3!T5</f>
        <v>D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45087</v>
      </c>
      <c r="B5" s="458" t="str">
        <f>Tischeint.3!A7</f>
        <v>3. / 1</v>
      </c>
      <c r="C5" s="459">
        <f>Tischeint.3!I7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Tischeint.3!K7&amp;"  "</f>
        <v xml:space="preserve">K / 3  </v>
      </c>
      <c r="B6" s="461" t="str">
        <f>Tischeint.3!N7</f>
        <v>F / 2</v>
      </c>
      <c r="C6" s="461" t="str">
        <f>Tischeint.3!Q7</f>
        <v>S / 4</v>
      </c>
      <c r="D6" s="461" t="str">
        <f>Tischeint.3!T7</f>
        <v>D / 1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45087</v>
      </c>
      <c r="B7" s="458" t="str">
        <f>Tischeint.3!A9</f>
        <v>3. / 1</v>
      </c>
      <c r="C7" s="459">
        <f>Tischeint.3!I9</f>
        <v>4</v>
      </c>
      <c r="D7" s="459"/>
      <c r="E7" s="416"/>
      <c r="F7" s="879"/>
      <c r="G7" s="880"/>
      <c r="H7" s="880"/>
      <c r="I7" s="881"/>
    </row>
    <row r="8" spans="1:9" s="419" customFormat="1" ht="80.25" customHeight="1" x14ac:dyDescent="0.35">
      <c r="A8" s="460" t="str">
        <f>Tischeint.3!K9&amp;"  "</f>
        <v xml:space="preserve">K / 4  </v>
      </c>
      <c r="B8" s="461" t="str">
        <f>Tischeint.3!N9</f>
        <v>F / 1</v>
      </c>
      <c r="C8" s="461" t="str">
        <f>Tischeint.3!Q9</f>
        <v>S / 3</v>
      </c>
      <c r="D8" s="461" t="str">
        <f>Tischeint.3!T9</f>
        <v>D / 2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45087</v>
      </c>
      <c r="B9" s="458" t="str">
        <f>Tischeint.3!A43</f>
        <v>3. / 2</v>
      </c>
      <c r="C9" s="459">
        <f>Tischeint.3!I43</f>
        <v>1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Tischeint.3!K43&amp;"  "</f>
        <v xml:space="preserve">F / 2  </v>
      </c>
      <c r="B10" s="461" t="str">
        <f>Tischeint.3!N43</f>
        <v>K / 1</v>
      </c>
      <c r="C10" s="461" t="str">
        <f>Tischeint.3!Q43</f>
        <v>D / 4</v>
      </c>
      <c r="D10" s="461" t="str">
        <f>Tischeint.3!T43</f>
        <v>S / 3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45087</v>
      </c>
      <c r="B11" s="458" t="str">
        <f>Tischeint.3!A45</f>
        <v>3. / 2</v>
      </c>
      <c r="C11" s="459">
        <f>Tischeint.3!I45</f>
        <v>2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Tischeint.3!K45&amp;"  "</f>
        <v xml:space="preserve">F / 1  </v>
      </c>
      <c r="B12" s="461" t="str">
        <f>Tischeint.3!N45</f>
        <v>K / 2</v>
      </c>
      <c r="C12" s="461" t="str">
        <f>Tischeint.3!Q45</f>
        <v>D / 3</v>
      </c>
      <c r="D12" s="461" t="str">
        <f>Tischeint.3!T45</f>
        <v>S / 4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45087</v>
      </c>
      <c r="B13" s="458" t="str">
        <f>Tischeint.3!A47</f>
        <v>3. / 2</v>
      </c>
      <c r="C13" s="459">
        <f>Tischeint.3!I47</f>
        <v>3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Tischeint.3!K47&amp;"  "</f>
        <v xml:space="preserve">F / 4  </v>
      </c>
      <c r="B14" s="461" t="str">
        <f>Tischeint.3!N47</f>
        <v>K / 3</v>
      </c>
      <c r="C14" s="461" t="str">
        <f>Tischeint.3!Q47</f>
        <v>D / 2</v>
      </c>
      <c r="D14" s="461" t="str">
        <f>Tischeint.3!T47</f>
        <v>S / 1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45087</v>
      </c>
      <c r="B15" s="458" t="str">
        <f>Tischeint.3!A49</f>
        <v>3. / 2</v>
      </c>
      <c r="C15" s="459">
        <f>Tischeint.3!I49</f>
        <v>4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Tischeint.3!K49&amp;"  "</f>
        <v xml:space="preserve">F / 3  </v>
      </c>
      <c r="B16" s="461" t="str">
        <f>Tischeint.3!N49</f>
        <v>K / 4</v>
      </c>
      <c r="C16" s="461" t="str">
        <f>Tischeint.3!Q49</f>
        <v>D / 1</v>
      </c>
      <c r="D16" s="461" t="str">
        <f>Tischeint.3!T49</f>
        <v>S / 2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45087</v>
      </c>
      <c r="B17" s="458" t="str">
        <f>Tischeint.3!A83</f>
        <v>3. / 3</v>
      </c>
      <c r="C17" s="459">
        <f>Tischeint.3!I83</f>
        <v>1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Tischeint.3!K83&amp;"  "</f>
        <v xml:space="preserve">S / 4  </v>
      </c>
      <c r="B18" s="461" t="str">
        <f>Tischeint.3!N83</f>
        <v>D / 2</v>
      </c>
      <c r="C18" s="461" t="str">
        <f>Tischeint.3!Q83</f>
        <v>K / 1</v>
      </c>
      <c r="D18" s="461" t="str">
        <f>Tischeint.3!T83</f>
        <v>F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45087</v>
      </c>
      <c r="B19" s="458" t="str">
        <f>Tischeint.3!A85</f>
        <v>3. / 3</v>
      </c>
      <c r="C19" s="459">
        <f>Tischeint.3!I85</f>
        <v>2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Tischeint.3!K85&amp;"  "</f>
        <v xml:space="preserve">S / 3  </v>
      </c>
      <c r="B20" s="461" t="str">
        <f>Tischeint.3!N85</f>
        <v>D / 1</v>
      </c>
      <c r="C20" s="461" t="str">
        <f>Tischeint.3!Q85</f>
        <v>K / 2</v>
      </c>
      <c r="D20" s="461" t="str">
        <f>Tischeint.3!T85</f>
        <v>F / 4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45087</v>
      </c>
      <c r="B21" s="458" t="str">
        <f>Tischeint.3!A87</f>
        <v>3. / 3</v>
      </c>
      <c r="C21" s="459">
        <f>Tischeint.3!I87</f>
        <v>3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Tischeint.3!K87&amp;"  "</f>
        <v xml:space="preserve">S / 2  </v>
      </c>
      <c r="B22" s="461" t="str">
        <f>Tischeint.3!N87</f>
        <v>D / 4</v>
      </c>
      <c r="C22" s="461" t="str">
        <f>Tischeint.3!Q87</f>
        <v>K / 3</v>
      </c>
      <c r="D22" s="461" t="str">
        <f>Tischeint.3!T87</f>
        <v>F / 1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45087</v>
      </c>
      <c r="B23" s="458" t="str">
        <f>Tischeint.3!A89</f>
        <v>3. / 3</v>
      </c>
      <c r="C23" s="459">
        <f>Tischeint.3!I89</f>
        <v>4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Tischeint.3!K89&amp;"  "</f>
        <v xml:space="preserve">S / 1  </v>
      </c>
      <c r="B24" s="461" t="str">
        <f>Tischeint.3!N89</f>
        <v>D / 3</v>
      </c>
      <c r="C24" s="461" t="str">
        <f>Tischeint.3!Q89</f>
        <v>K / 4</v>
      </c>
      <c r="D24" s="461" t="str">
        <f>Tischeint.3!T89</f>
        <v>F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45087</v>
      </c>
      <c r="B25" s="458" t="str">
        <f>Tischeint.3!A123</f>
        <v>3. / 4</v>
      </c>
      <c r="C25" s="459">
        <f>Tischeint.3!I123</f>
        <v>1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Tischeint.3!K123&amp;"  "</f>
        <v xml:space="preserve">D / 1  </v>
      </c>
      <c r="B26" s="461" t="str">
        <f>Tischeint.3!N123</f>
        <v>S / 1</v>
      </c>
      <c r="C26" s="461" t="str">
        <f>Tischeint.3!Q123</f>
        <v>F / 1</v>
      </c>
      <c r="D26" s="461" t="str">
        <f>Tischeint.3!T123</f>
        <v>K / 1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45087</v>
      </c>
      <c r="B27" s="458" t="str">
        <f>Tischeint.3!A125</f>
        <v>3. / 4</v>
      </c>
      <c r="C27" s="459">
        <f>Tischeint.3!I125</f>
        <v>2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Tischeint.3!K125&amp;"  "</f>
        <v xml:space="preserve">D / 2  </v>
      </c>
      <c r="B28" s="461" t="str">
        <f>Tischeint.3!N125</f>
        <v>S / 2</v>
      </c>
      <c r="C28" s="461" t="str">
        <f>Tischeint.3!Q125</f>
        <v>F / 2</v>
      </c>
      <c r="D28" s="461" t="str">
        <f>Tischeint.3!T125</f>
        <v>K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45087</v>
      </c>
      <c r="B29" s="458" t="str">
        <f>Tischeint.3!A127</f>
        <v>3. / 4</v>
      </c>
      <c r="C29" s="459">
        <f>Tischeint.3!I127</f>
        <v>3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Tischeint.3!K127&amp;"  "</f>
        <v xml:space="preserve">D / 3  </v>
      </c>
      <c r="B30" s="461" t="str">
        <f>Tischeint.3!N127</f>
        <v>S / 3</v>
      </c>
      <c r="C30" s="461" t="str">
        <f>Tischeint.3!Q127</f>
        <v>F / 3</v>
      </c>
      <c r="D30" s="461" t="str">
        <f>Tischeint.3!T127</f>
        <v>K / 3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45087</v>
      </c>
      <c r="B31" s="458" t="str">
        <f>Tischeint.3!A129</f>
        <v>3. / 4</v>
      </c>
      <c r="C31" s="459">
        <f>Tischeint.3!I129</f>
        <v>4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Tischeint.3!K129&amp;"  "</f>
        <v xml:space="preserve">D / 4  </v>
      </c>
      <c r="B32" s="461" t="str">
        <f>Tischeint.3!N129</f>
        <v>S / 4</v>
      </c>
      <c r="C32" s="461" t="str">
        <f>Tischeint.3!Q129</f>
        <v>F / 4</v>
      </c>
      <c r="D32" s="461" t="str">
        <f>Tischeint.3!T129</f>
        <v>K / 4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45087</v>
      </c>
      <c r="B33" s="458" t="str">
        <f>Tischeint.3!A11</f>
        <v>3. / 1</v>
      </c>
      <c r="C33" s="459">
        <f>Tischeint.3!I11</f>
        <v>1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Tischeint.3!K11&amp;"  "</f>
        <v xml:space="preserve">L / 1  </v>
      </c>
      <c r="B34" s="461" t="str">
        <f>Tischeint.3!N11</f>
        <v>E / 4</v>
      </c>
      <c r="C34" s="461" t="str">
        <f>Tischeint.3!Q11</f>
        <v>T / 2</v>
      </c>
      <c r="D34" s="461" t="str">
        <f>Tischeint.3!T11</f>
        <v>C / 3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45087</v>
      </c>
      <c r="B35" s="458" t="str">
        <f>Tischeint.3!A13</f>
        <v>3. / 1</v>
      </c>
      <c r="C35" s="459">
        <f>Tischeint.3!I13</f>
        <v>2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Tischeint.3!K13&amp;"  "</f>
        <v xml:space="preserve">L / 2  </v>
      </c>
      <c r="B36" s="461" t="str">
        <f>Tischeint.3!N13</f>
        <v>E / 3</v>
      </c>
      <c r="C36" s="461" t="str">
        <f>Tischeint.3!Q13</f>
        <v>T / 1</v>
      </c>
      <c r="D36" s="461" t="str">
        <f>Tischeint.3!T13</f>
        <v>C / 4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45087</v>
      </c>
      <c r="B37" s="458" t="str">
        <f>Tischeint.3!A15</f>
        <v>3. / 1</v>
      </c>
      <c r="C37" s="459">
        <f>Tischeint.3!I15</f>
        <v>3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Tischeint.3!K15&amp;"  "</f>
        <v xml:space="preserve">L / 3  </v>
      </c>
      <c r="B38" s="461" t="str">
        <f>Tischeint.3!N15</f>
        <v>E / 2</v>
      </c>
      <c r="C38" s="461" t="str">
        <f>Tischeint.3!Q15</f>
        <v>T / 4</v>
      </c>
      <c r="D38" s="461" t="str">
        <f>Tischeint.3!T15</f>
        <v>C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45087</v>
      </c>
      <c r="B39" s="458" t="str">
        <f>Tischeint.3!A17</f>
        <v>3. / 1</v>
      </c>
      <c r="C39" s="459">
        <f>Tischeint.3!I17</f>
        <v>4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Tischeint.3!K17&amp;"  "</f>
        <v xml:space="preserve">L / 4  </v>
      </c>
      <c r="B40" s="461" t="str">
        <f>Tischeint.3!N17</f>
        <v>E / 1</v>
      </c>
      <c r="C40" s="461" t="str">
        <f>Tischeint.3!Q17</f>
        <v>T / 3</v>
      </c>
      <c r="D40" s="461" t="str">
        <f>Tischeint.3!T17</f>
        <v>C / 2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45087</v>
      </c>
      <c r="B41" s="458" t="str">
        <f>Tischeint.3!A51</f>
        <v>3. / 2</v>
      </c>
      <c r="C41" s="459">
        <f>Tischeint.3!I51</f>
        <v>1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Tischeint.3!K51&amp;"  "</f>
        <v xml:space="preserve">E / 2  </v>
      </c>
      <c r="B42" s="461" t="str">
        <f>Tischeint.3!N51</f>
        <v>L / 1</v>
      </c>
      <c r="C42" s="461" t="str">
        <f>Tischeint.3!Q51</f>
        <v>C / 4</v>
      </c>
      <c r="D42" s="461" t="str">
        <f>Tischeint.3!T51</f>
        <v>T / 3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45087</v>
      </c>
      <c r="B43" s="458" t="str">
        <f>Tischeint.3!A53</f>
        <v>3. / 2</v>
      </c>
      <c r="C43" s="459">
        <f>Tischeint.3!I53</f>
        <v>2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Tischeint.3!K53&amp;"  "</f>
        <v xml:space="preserve">E / 1  </v>
      </c>
      <c r="B44" s="461" t="str">
        <f>Tischeint.3!N53</f>
        <v>L / 2</v>
      </c>
      <c r="C44" s="461" t="str">
        <f>Tischeint.3!Q53</f>
        <v>C / 3</v>
      </c>
      <c r="D44" s="461" t="str">
        <f>Tischeint.3!T53</f>
        <v>T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45087</v>
      </c>
      <c r="B45" s="458" t="str">
        <f>Tischeint.3!A55</f>
        <v>3. / 2</v>
      </c>
      <c r="C45" s="459">
        <f>Tischeint.3!I55</f>
        <v>3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Tischeint.3!K55&amp;"  "</f>
        <v xml:space="preserve">E / 4  </v>
      </c>
      <c r="B46" s="461" t="str">
        <f>Tischeint.3!N55</f>
        <v>L / 3</v>
      </c>
      <c r="C46" s="461" t="str">
        <f>Tischeint.3!Q55</f>
        <v>C / 2</v>
      </c>
      <c r="D46" s="461" t="str">
        <f>Tischeint.3!T55</f>
        <v>T / 1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45087</v>
      </c>
      <c r="B47" s="458" t="str">
        <f>Tischeint.3!A57</f>
        <v>3. / 2</v>
      </c>
      <c r="C47" s="459">
        <f>Tischeint.3!I57</f>
        <v>4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Tischeint.3!K57&amp;"  "</f>
        <v xml:space="preserve">E / 3  </v>
      </c>
      <c r="B48" s="461" t="str">
        <f>Tischeint.3!N57</f>
        <v>L / 4</v>
      </c>
      <c r="C48" s="461" t="str">
        <f>Tischeint.3!Q57</f>
        <v>C / 1</v>
      </c>
      <c r="D48" s="461" t="str">
        <f>Tischeint.3!T57</f>
        <v>T / 2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45087</v>
      </c>
      <c r="B49" s="458" t="str">
        <f>Tischeint.3!A91</f>
        <v>3. / 3</v>
      </c>
      <c r="C49" s="459">
        <f>Tischeint.3!I91</f>
        <v>1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Tischeint.3!K91&amp;"  "</f>
        <v xml:space="preserve">T / 4  </v>
      </c>
      <c r="B50" s="461" t="str">
        <f>Tischeint.3!N91</f>
        <v>C / 2</v>
      </c>
      <c r="C50" s="461" t="str">
        <f>Tischeint.3!Q91</f>
        <v>L / 1</v>
      </c>
      <c r="D50" s="461" t="str">
        <f>Tischeint.3!T91</f>
        <v>E / 3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45087</v>
      </c>
      <c r="B51" s="458" t="str">
        <f>Tischeint.3!A93</f>
        <v>3. / 3</v>
      </c>
      <c r="C51" s="459">
        <f>Tischeint.3!I93</f>
        <v>2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Tischeint.3!K93&amp;"  "</f>
        <v xml:space="preserve">T / 3  </v>
      </c>
      <c r="B52" s="461" t="str">
        <f>Tischeint.3!N93</f>
        <v>C / 1</v>
      </c>
      <c r="C52" s="461" t="str">
        <f>Tischeint.3!Q93</f>
        <v>L / 2</v>
      </c>
      <c r="D52" s="461" t="str">
        <f>Tischeint.3!T93</f>
        <v>E / 4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45087</v>
      </c>
      <c r="B53" s="458" t="str">
        <f>Tischeint.3!A95</f>
        <v>3. / 3</v>
      </c>
      <c r="C53" s="459">
        <f>Tischeint.3!I95</f>
        <v>3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Tischeint.3!K95&amp;"  "</f>
        <v xml:space="preserve">T / 2  </v>
      </c>
      <c r="B54" s="461" t="str">
        <f>Tischeint.3!N95</f>
        <v>C / 4</v>
      </c>
      <c r="C54" s="461" t="str">
        <f>Tischeint.3!Q95</f>
        <v>L / 3</v>
      </c>
      <c r="D54" s="461" t="str">
        <f>Tischeint.3!T95</f>
        <v>E / 1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45087</v>
      </c>
      <c r="B55" s="458" t="str">
        <f>Tischeint.3!A97</f>
        <v>3. / 3</v>
      </c>
      <c r="C55" s="459">
        <f>Tischeint.3!I97</f>
        <v>4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Tischeint.3!K97&amp;"  "</f>
        <v xml:space="preserve">T / 1  </v>
      </c>
      <c r="B56" s="461" t="str">
        <f>Tischeint.3!N97</f>
        <v>C / 3</v>
      </c>
      <c r="C56" s="461" t="str">
        <f>Tischeint.3!Q97</f>
        <v>L / 4</v>
      </c>
      <c r="D56" s="461" t="str">
        <f>Tischeint.3!T97</f>
        <v>E / 2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45087</v>
      </c>
      <c r="B57" s="458" t="str">
        <f>Tischeint.3!A131</f>
        <v>3. / 4</v>
      </c>
      <c r="C57" s="459">
        <f>Tischeint.3!I131</f>
        <v>1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Tischeint.3!K131&amp;"  "</f>
        <v xml:space="preserve">C / 1  </v>
      </c>
      <c r="B58" s="461" t="str">
        <f>Tischeint.3!N131</f>
        <v>T / 1</v>
      </c>
      <c r="C58" s="461" t="str">
        <f>Tischeint.3!Q131</f>
        <v>E / 1</v>
      </c>
      <c r="D58" s="461" t="str">
        <f>Tischeint.3!T131</f>
        <v>L / 1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45087</v>
      </c>
      <c r="B59" s="458" t="str">
        <f>Tischeint.3!A133</f>
        <v>3. / 4</v>
      </c>
      <c r="C59" s="459">
        <f>Tischeint.3!I133</f>
        <v>2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Tischeint.3!K133&amp;"  "</f>
        <v xml:space="preserve">C / 2  </v>
      </c>
      <c r="B60" s="461" t="str">
        <f>Tischeint.3!N133</f>
        <v>T / 2</v>
      </c>
      <c r="C60" s="461" t="str">
        <f>Tischeint.3!Q133</f>
        <v>E / 2</v>
      </c>
      <c r="D60" s="461" t="str">
        <f>Tischeint.3!T133</f>
        <v>L / 2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45087</v>
      </c>
      <c r="B61" s="458" t="str">
        <f>Tischeint.3!A135</f>
        <v>3. / 4</v>
      </c>
      <c r="C61" s="459">
        <f>Tischeint.3!I135</f>
        <v>3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Tischeint.3!K135&amp;"  "</f>
        <v xml:space="preserve">C / 3  </v>
      </c>
      <c r="B62" s="461" t="str">
        <f>Tischeint.3!N135</f>
        <v>T / 3</v>
      </c>
      <c r="C62" s="461" t="str">
        <f>Tischeint.3!Q135</f>
        <v>E / 3</v>
      </c>
      <c r="D62" s="461" t="str">
        <f>Tischeint.3!T135</f>
        <v>L / 3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45087</v>
      </c>
      <c r="B63" s="458" t="str">
        <f>Tischeint.3!A137</f>
        <v>3. / 4</v>
      </c>
      <c r="C63" s="459">
        <f>Tischeint.3!I137</f>
        <v>4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Tischeint.3!K137&amp;"  "</f>
        <v xml:space="preserve">C / 4  </v>
      </c>
      <c r="B64" s="461" t="str">
        <f>Tischeint.3!N137</f>
        <v>T / 4</v>
      </c>
      <c r="C64" s="461" t="str">
        <f>Tischeint.3!Q137</f>
        <v>E / 4</v>
      </c>
      <c r="D64" s="461" t="str">
        <f>Tischeint.3!T137</f>
        <v>L / 4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45087</v>
      </c>
      <c r="B65" s="458" t="str">
        <f>Tischeint.3!A19</f>
        <v>3. / 1</v>
      </c>
      <c r="C65" s="459">
        <f>Tischeint.3!I19</f>
        <v>1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Tischeint.3!K19&amp;"  "</f>
        <v xml:space="preserve">M / 1  </v>
      </c>
      <c r="B66" s="461" t="str">
        <f>Tischeint.3!N19</f>
        <v>J / 4</v>
      </c>
      <c r="C66" s="461" t="str">
        <f>Tischeint.3!Q19</f>
        <v>P / 2</v>
      </c>
      <c r="D66" s="461" t="str">
        <f>Tischeint.3!T19</f>
        <v>B / 3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45087</v>
      </c>
      <c r="B67" s="458" t="str">
        <f>Tischeint.3!A21</f>
        <v>3. / 1</v>
      </c>
      <c r="C67" s="459">
        <f>Tischeint.3!I21</f>
        <v>2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Tischeint.3!K21&amp;"  "</f>
        <v xml:space="preserve">M / 2  </v>
      </c>
      <c r="B68" s="461" t="str">
        <f>Tischeint.3!N21</f>
        <v>J / 3</v>
      </c>
      <c r="C68" s="461" t="str">
        <f>Tischeint.3!Q21</f>
        <v>P / 1</v>
      </c>
      <c r="D68" s="461" t="str">
        <f>Tischeint.3!T21</f>
        <v>B / 4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45087</v>
      </c>
      <c r="B69" s="458" t="str">
        <f>Tischeint.3!A23</f>
        <v>3. / 1</v>
      </c>
      <c r="C69" s="459">
        <f>Tischeint.3!I23</f>
        <v>3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Tischeint.3!K23&amp;"  "</f>
        <v xml:space="preserve">M / 3  </v>
      </c>
      <c r="B70" s="461" t="str">
        <f>Tischeint.3!N23</f>
        <v>J / 2</v>
      </c>
      <c r="C70" s="461" t="str">
        <f>Tischeint.3!Q23</f>
        <v>P / 4</v>
      </c>
      <c r="D70" s="461" t="str">
        <f>Tischeint.3!T23</f>
        <v>B / 1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45087</v>
      </c>
      <c r="B71" s="458" t="str">
        <f>Tischeint.3!A25</f>
        <v>3. / 1</v>
      </c>
      <c r="C71" s="459">
        <f>Tischeint.3!I25</f>
        <v>4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Tischeint.3!K25&amp;"  "</f>
        <v xml:space="preserve">M / 4  </v>
      </c>
      <c r="B72" s="461" t="str">
        <f>Tischeint.3!N25</f>
        <v>J / 1</v>
      </c>
      <c r="C72" s="461" t="str">
        <f>Tischeint.3!Q25</f>
        <v>P / 3</v>
      </c>
      <c r="D72" s="461" t="str">
        <f>Tischeint.3!T25</f>
        <v>B / 2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45087</v>
      </c>
      <c r="B73" s="458" t="str">
        <f>Tischeint.3!A59</f>
        <v>3. / 2</v>
      </c>
      <c r="C73" s="459">
        <f>Tischeint.3!I59</f>
        <v>1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Tischeint.3!K59&amp;"  "</f>
        <v xml:space="preserve">J / 2  </v>
      </c>
      <c r="B74" s="461" t="str">
        <f>Tischeint.3!N59</f>
        <v>M / 1</v>
      </c>
      <c r="C74" s="461" t="str">
        <f>Tischeint.3!Q59</f>
        <v>B / 4</v>
      </c>
      <c r="D74" s="461" t="str">
        <f>Tischeint.3!T59</f>
        <v>P / 3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45087</v>
      </c>
      <c r="B75" s="458" t="str">
        <f>Tischeint.3!A61</f>
        <v>3. / 2</v>
      </c>
      <c r="C75" s="459">
        <f>Tischeint.3!I61</f>
        <v>2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Tischeint.3!K61&amp;"  "</f>
        <v xml:space="preserve">J / 1  </v>
      </c>
      <c r="B76" s="461" t="str">
        <f>Tischeint.3!N61</f>
        <v>M / 2</v>
      </c>
      <c r="C76" s="461" t="str">
        <f>Tischeint.3!Q61</f>
        <v>B / 3</v>
      </c>
      <c r="D76" s="461" t="str">
        <f>Tischeint.3!T61</f>
        <v>P / 4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45087</v>
      </c>
      <c r="B77" s="458" t="str">
        <f>Tischeint.3!A63</f>
        <v>3. / 2</v>
      </c>
      <c r="C77" s="459">
        <f>Tischeint.3!I63</f>
        <v>3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Tischeint.3!K63&amp;"  "</f>
        <v xml:space="preserve">J / 4  </v>
      </c>
      <c r="B78" s="461" t="str">
        <f>Tischeint.3!N63</f>
        <v>M / 3</v>
      </c>
      <c r="C78" s="461" t="str">
        <f>Tischeint.3!Q63</f>
        <v>B / 2</v>
      </c>
      <c r="D78" s="461" t="str">
        <f>Tischeint.3!T63</f>
        <v>P / 1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45087</v>
      </c>
      <c r="B79" s="458" t="str">
        <f>Tischeint.3!A65</f>
        <v>3. / 2</v>
      </c>
      <c r="C79" s="459">
        <f>Tischeint.3!I65</f>
        <v>4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Tischeint.3!K65&amp;"  "</f>
        <v xml:space="preserve">J / 3  </v>
      </c>
      <c r="B80" s="461" t="str">
        <f>Tischeint.3!N65</f>
        <v>M / 4</v>
      </c>
      <c r="C80" s="461" t="str">
        <f>Tischeint.3!Q65</f>
        <v>B / 1</v>
      </c>
      <c r="D80" s="461" t="str">
        <f>Tischeint.3!T65</f>
        <v>P / 2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45087</v>
      </c>
      <c r="B81" s="458" t="str">
        <f>Tischeint.3!A99</f>
        <v>3. / 3</v>
      </c>
      <c r="C81" s="459">
        <f>Tischeint.3!I99</f>
        <v>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Tischeint.3!K99&amp;"  "</f>
        <v xml:space="preserve">P / 4  </v>
      </c>
      <c r="B82" s="461" t="str">
        <f>Tischeint.3!N99</f>
        <v>B / 2</v>
      </c>
      <c r="C82" s="461" t="str">
        <f>Tischeint.3!Q99</f>
        <v>M / 1</v>
      </c>
      <c r="D82" s="461" t="str">
        <f>Tischeint.3!T99</f>
        <v>J / 3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45087</v>
      </c>
      <c r="B83" s="458" t="str">
        <f>Tischeint.3!A101</f>
        <v>3. / 3</v>
      </c>
      <c r="C83" s="459">
        <f>Tischeint.3!I101</f>
        <v>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Tischeint.3!K101&amp;"  "</f>
        <v xml:space="preserve">P / 3  </v>
      </c>
      <c r="B84" s="461" t="str">
        <f>Tischeint.3!N101</f>
        <v>B / 1</v>
      </c>
      <c r="C84" s="461" t="str">
        <f>Tischeint.3!Q101</f>
        <v>M / 2</v>
      </c>
      <c r="D84" s="461" t="str">
        <f>Tischeint.3!T101</f>
        <v>J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45087</v>
      </c>
      <c r="B85" s="458" t="str">
        <f>Tischeint.3!A103</f>
        <v>3. / 3</v>
      </c>
      <c r="C85" s="459">
        <f>Tischeint.3!I103</f>
        <v>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Tischeint.3!K103&amp;"  "</f>
        <v xml:space="preserve">P / 2  </v>
      </c>
      <c r="B86" s="461" t="str">
        <f>Tischeint.3!N103</f>
        <v>B / 4</v>
      </c>
      <c r="C86" s="461" t="str">
        <f>Tischeint.3!Q103</f>
        <v>M / 3</v>
      </c>
      <c r="D86" s="461" t="str">
        <f>Tischeint.3!T103</f>
        <v>J / 1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45087</v>
      </c>
      <c r="B87" s="458" t="str">
        <f>Tischeint.3!A105</f>
        <v>3. / 3</v>
      </c>
      <c r="C87" s="459">
        <f>Tischeint.3!I105</f>
        <v>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Tischeint.3!K105&amp;"  "</f>
        <v xml:space="preserve">P / 1  </v>
      </c>
      <c r="B88" s="461" t="str">
        <f>Tischeint.3!N105</f>
        <v>B / 3</v>
      </c>
      <c r="C88" s="461" t="str">
        <f>Tischeint.3!Q105</f>
        <v>M / 4</v>
      </c>
      <c r="D88" s="461" t="str">
        <f>Tischeint.3!T105</f>
        <v>J / 2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45087</v>
      </c>
      <c r="B89" s="458" t="str">
        <f>Tischeint.3!A139</f>
        <v>3. / 4</v>
      </c>
      <c r="C89" s="459">
        <f>Tischeint.3!I139</f>
        <v>1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Tischeint.3!K139&amp;"  "</f>
        <v xml:space="preserve">B / 1  </v>
      </c>
      <c r="B90" s="461" t="str">
        <f>Tischeint.3!N139</f>
        <v>P / 1</v>
      </c>
      <c r="C90" s="461" t="str">
        <f>Tischeint.3!Q139</f>
        <v>J / 1</v>
      </c>
      <c r="D90" s="461" t="str">
        <f>Tischeint.3!T139</f>
        <v>M / 1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45087</v>
      </c>
      <c r="B91" s="458" t="str">
        <f>Tischeint.3!A141</f>
        <v>3. / 4</v>
      </c>
      <c r="C91" s="459">
        <f>Tischeint.3!I141</f>
        <v>2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Tischeint.3!K141&amp;"  "</f>
        <v xml:space="preserve">B / 2  </v>
      </c>
      <c r="B92" s="461" t="str">
        <f>Tischeint.3!N141</f>
        <v>P / 2</v>
      </c>
      <c r="C92" s="461" t="str">
        <f>Tischeint.3!Q141</f>
        <v>J / 2</v>
      </c>
      <c r="D92" s="461" t="str">
        <f>Tischeint.3!T141</f>
        <v>M / 2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45087</v>
      </c>
      <c r="B93" s="458" t="str">
        <f>Tischeint.3!A143</f>
        <v>3. / 4</v>
      </c>
      <c r="C93" s="459">
        <f>Tischeint.3!I143</f>
        <v>3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Tischeint.3!K143&amp;"  "</f>
        <v xml:space="preserve">B / 3  </v>
      </c>
      <c r="B94" s="461" t="str">
        <f>Tischeint.3!N143</f>
        <v>P / 3</v>
      </c>
      <c r="C94" s="461" t="str">
        <f>Tischeint.3!Q143</f>
        <v>J / 3</v>
      </c>
      <c r="D94" s="461" t="str">
        <f>Tischeint.3!T143</f>
        <v>M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45087</v>
      </c>
      <c r="B95" s="458" t="str">
        <f>Tischeint.3!A145</f>
        <v>3. / 4</v>
      </c>
      <c r="C95" s="459">
        <f>Tischeint.3!I145</f>
        <v>4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Tischeint.3!K145&amp;"  "</f>
        <v xml:space="preserve">B / 4  </v>
      </c>
      <c r="B96" s="461" t="str">
        <f>Tischeint.3!N145</f>
        <v>P / 4</v>
      </c>
      <c r="C96" s="461" t="str">
        <f>Tischeint.3!Q145</f>
        <v>J / 4</v>
      </c>
      <c r="D96" s="461" t="str">
        <f>Tischeint.3!T145</f>
        <v>M / 4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45087</v>
      </c>
      <c r="B97" s="458" t="str">
        <f>Tischeint.3!A27</f>
        <v>3. / 1</v>
      </c>
      <c r="C97" s="459">
        <f>Tischeint.3!I27</f>
        <v>1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Tischeint.3!K27&amp;"  "</f>
        <v xml:space="preserve">N / 1  </v>
      </c>
      <c r="B98" s="461" t="str">
        <f>Tischeint.3!N27</f>
        <v>H / 4</v>
      </c>
      <c r="C98" s="461" t="str">
        <f>Tischeint.3!Q27</f>
        <v>R / 2</v>
      </c>
      <c r="D98" s="461" t="str">
        <f>Tischeint.3!T27</f>
        <v>A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45087</v>
      </c>
      <c r="B99" s="458" t="str">
        <f>Tischeint.3!A29</f>
        <v>3. / 1</v>
      </c>
      <c r="C99" s="459">
        <f>Tischeint.3!I29</f>
        <v>2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Tischeint.3!K29&amp;"  "</f>
        <v xml:space="preserve">N / 2  </v>
      </c>
      <c r="B100" s="461" t="str">
        <f>Tischeint.3!N29</f>
        <v>H / 3</v>
      </c>
      <c r="C100" s="461" t="str">
        <f>Tischeint.3!Q29</f>
        <v>R / 1</v>
      </c>
      <c r="D100" s="461" t="str">
        <f>Tischeint.3!T29</f>
        <v>A / 4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45087</v>
      </c>
      <c r="B101" s="458" t="str">
        <f>Tischeint.3!A31</f>
        <v>3. / 1</v>
      </c>
      <c r="C101" s="459">
        <f>Tischeint.3!I31</f>
        <v>3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Tischeint.3!K31&amp;"  "</f>
        <v xml:space="preserve">N / 3  </v>
      </c>
      <c r="B102" s="461" t="str">
        <f>Tischeint.3!N31</f>
        <v>H / 2</v>
      </c>
      <c r="C102" s="461" t="str">
        <f>Tischeint.3!Q31</f>
        <v>R / 4</v>
      </c>
      <c r="D102" s="461" t="str">
        <f>Tischeint.3!T31</f>
        <v>A / 1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45087</v>
      </c>
      <c r="B103" s="458" t="str">
        <f>Tischeint.3!A33</f>
        <v>3. / 1</v>
      </c>
      <c r="C103" s="459">
        <f>Tischeint.3!I33</f>
        <v>4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Tischeint.3!K33&amp;"  "</f>
        <v xml:space="preserve">N / 4  </v>
      </c>
      <c r="B104" s="461" t="str">
        <f>Tischeint.3!N33</f>
        <v>H / 1</v>
      </c>
      <c r="C104" s="461" t="str">
        <f>Tischeint.3!Q33</f>
        <v>R / 3</v>
      </c>
      <c r="D104" s="461" t="str">
        <f>Tischeint.3!T33</f>
        <v>A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45087</v>
      </c>
      <c r="B105" s="458" t="str">
        <f>Tischeint.3!A67</f>
        <v>3. / 2</v>
      </c>
      <c r="C105" s="459">
        <f>Tischeint.3!I67</f>
        <v>1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Tischeint.3!K67&amp;"  "</f>
        <v xml:space="preserve">H / 2  </v>
      </c>
      <c r="B106" s="461" t="str">
        <f>Tischeint.3!N67</f>
        <v>N / 1</v>
      </c>
      <c r="C106" s="461" t="str">
        <f>Tischeint.3!Q67</f>
        <v>A / 4</v>
      </c>
      <c r="D106" s="461" t="str">
        <f>Tischeint.3!T67</f>
        <v>R / 3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45087</v>
      </c>
      <c r="B107" s="458" t="str">
        <f>Tischeint.3!A69</f>
        <v>3. / 2</v>
      </c>
      <c r="C107" s="459">
        <f>Tischeint.3!I69</f>
        <v>2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Tischeint.3!K69&amp;"  "</f>
        <v xml:space="preserve">H / 1  </v>
      </c>
      <c r="B108" s="461" t="str">
        <f>Tischeint.3!N69</f>
        <v>N / 2</v>
      </c>
      <c r="C108" s="461" t="str">
        <f>Tischeint.3!Q69</f>
        <v>A / 3</v>
      </c>
      <c r="D108" s="461" t="str">
        <f>Tischeint.3!T69</f>
        <v>R / 4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45087</v>
      </c>
      <c r="B109" s="458" t="str">
        <f>Tischeint.3!A71</f>
        <v>3. / 2</v>
      </c>
      <c r="C109" s="459">
        <f>Tischeint.3!I71</f>
        <v>3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Tischeint.3!K71&amp;"  "</f>
        <v xml:space="preserve">H / 4  </v>
      </c>
      <c r="B110" s="461" t="str">
        <f>Tischeint.3!N71</f>
        <v>N / 3</v>
      </c>
      <c r="C110" s="461" t="str">
        <f>Tischeint.3!Q71</f>
        <v>A / 2</v>
      </c>
      <c r="D110" s="461" t="str">
        <f>Tischeint.3!T71</f>
        <v>R / 1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45087</v>
      </c>
      <c r="B111" s="458" t="str">
        <f>Tischeint.3!A73</f>
        <v>3. / 2</v>
      </c>
      <c r="C111" s="459">
        <f>Tischeint.3!I73</f>
        <v>4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Tischeint.3!K73&amp;"  "</f>
        <v xml:space="preserve">H / 3  </v>
      </c>
      <c r="B112" s="461" t="str">
        <f>Tischeint.3!N73</f>
        <v>N / 4</v>
      </c>
      <c r="C112" s="461" t="str">
        <f>Tischeint.3!Q73</f>
        <v>A / 1</v>
      </c>
      <c r="D112" s="461" t="str">
        <f>Tischeint.3!T73</f>
        <v>R / 2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45087</v>
      </c>
      <c r="B113" s="458" t="str">
        <f>Tischeint.3!A107</f>
        <v>3. / 3</v>
      </c>
      <c r="C113" s="459">
        <f>Tischeint.3!I107</f>
        <v>1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Tischeint.3!K107&amp;"  "</f>
        <v xml:space="preserve">R / 4  </v>
      </c>
      <c r="B114" s="461" t="str">
        <f>Tischeint.3!N107</f>
        <v>A / 2</v>
      </c>
      <c r="C114" s="461" t="str">
        <f>Tischeint.3!Q107</f>
        <v>N / 1</v>
      </c>
      <c r="D114" s="461" t="str">
        <f>Tischeint.3!T107</f>
        <v>H / 3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45087</v>
      </c>
      <c r="B115" s="458" t="str">
        <f>Tischeint.3!A109</f>
        <v>3. / 3</v>
      </c>
      <c r="C115" s="459">
        <f>Tischeint.3!I109</f>
        <v>2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Tischeint.3!K109&amp;"  "</f>
        <v xml:space="preserve">R / 3  </v>
      </c>
      <c r="B116" s="461" t="str">
        <f>Tischeint.3!N109</f>
        <v>A / 1</v>
      </c>
      <c r="C116" s="461" t="str">
        <f>Tischeint.3!Q109</f>
        <v>N / 2</v>
      </c>
      <c r="D116" s="461" t="str">
        <f>Tischeint.3!T109</f>
        <v>H / 4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45087</v>
      </c>
      <c r="B117" s="458" t="str">
        <f>Tischeint.3!A111</f>
        <v>3. / 3</v>
      </c>
      <c r="C117" s="459">
        <f>Tischeint.3!I111</f>
        <v>3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Tischeint.3!K111&amp;"  "</f>
        <v xml:space="preserve">R / 2  </v>
      </c>
      <c r="B118" s="461" t="str">
        <f>Tischeint.3!N111</f>
        <v>A / 4</v>
      </c>
      <c r="C118" s="461" t="str">
        <f>Tischeint.3!Q111</f>
        <v>N / 3</v>
      </c>
      <c r="D118" s="461" t="str">
        <f>Tischeint.3!T111</f>
        <v>H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45087</v>
      </c>
      <c r="B119" s="458" t="str">
        <f>Tischeint.3!A113</f>
        <v>3. / 3</v>
      </c>
      <c r="C119" s="459">
        <f>Tischeint.3!I113</f>
        <v>4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Tischeint.3!K113&amp;"  "</f>
        <v xml:space="preserve">R / 1  </v>
      </c>
      <c r="B120" s="461" t="str">
        <f>Tischeint.3!N113</f>
        <v>A / 3</v>
      </c>
      <c r="C120" s="461" t="str">
        <f>Tischeint.3!Q113</f>
        <v>N / 4</v>
      </c>
      <c r="D120" s="461" t="str">
        <f>Tischeint.3!T113</f>
        <v>H / 2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45087</v>
      </c>
      <c r="B121" s="458" t="str">
        <f>Tischeint.3!A147</f>
        <v>3. / 4</v>
      </c>
      <c r="C121" s="459">
        <f>Tischeint.3!I147</f>
        <v>1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Tischeint.3!K147&amp;"  "</f>
        <v xml:space="preserve">A / 1  </v>
      </c>
      <c r="B122" s="461" t="str">
        <f>Tischeint.3!N147</f>
        <v>R / 1</v>
      </c>
      <c r="C122" s="461" t="str">
        <f>Tischeint.3!Q147</f>
        <v>H / 1</v>
      </c>
      <c r="D122" s="461" t="str">
        <f>Tischeint.3!T147</f>
        <v>N / 1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45087</v>
      </c>
      <c r="B123" s="458" t="str">
        <f>Tischeint.3!A149</f>
        <v>3. / 4</v>
      </c>
      <c r="C123" s="459">
        <f>Tischeint.3!I149</f>
        <v>2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Tischeint.3!K149&amp;"  "</f>
        <v xml:space="preserve">A / 2  </v>
      </c>
      <c r="B124" s="461" t="str">
        <f>Tischeint.3!N149</f>
        <v>R / 2</v>
      </c>
      <c r="C124" s="461" t="str">
        <f>Tischeint.3!Q149</f>
        <v>H / 2</v>
      </c>
      <c r="D124" s="461" t="str">
        <f>Tischeint.3!T149</f>
        <v>N / 2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45087</v>
      </c>
      <c r="B125" s="458" t="str">
        <f>Tischeint.3!A151</f>
        <v>3. / 4</v>
      </c>
      <c r="C125" s="459">
        <f>Tischeint.3!I151</f>
        <v>3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Tischeint.3!K151&amp;"  "</f>
        <v xml:space="preserve">A / 3  </v>
      </c>
      <c r="B126" s="461" t="str">
        <f>Tischeint.3!N151</f>
        <v>R / 3</v>
      </c>
      <c r="C126" s="461" t="str">
        <f>Tischeint.3!Q151</f>
        <v>H / 3</v>
      </c>
      <c r="D126" s="461" t="str">
        <f>Tischeint.3!T151</f>
        <v>N / 3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45087</v>
      </c>
      <c r="B127" s="458" t="str">
        <f>Tischeint.3!A153</f>
        <v>3. / 4</v>
      </c>
      <c r="C127" s="459">
        <f>Tischeint.3!I153</f>
        <v>4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Tischeint.3!K153&amp;"  "</f>
        <v xml:space="preserve">A / 4  </v>
      </c>
      <c r="B128" s="461" t="str">
        <f>Tischeint.3!N153</f>
        <v>R / 4</v>
      </c>
      <c r="C128" s="461" t="str">
        <f>Tischeint.3!Q153</f>
        <v>H / 4</v>
      </c>
      <c r="D128" s="461" t="str">
        <f>Tischeint.3!T153</f>
        <v>N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45087</v>
      </c>
      <c r="B129" s="458" t="str">
        <f>Tischeint.3!A35</f>
        <v>3. / 1</v>
      </c>
      <c r="C129" s="459">
        <f>Tischeint.3!I35</f>
        <v>1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Tischeint.3!K35&amp;"  "</f>
        <v xml:space="preserve"> / 1  </v>
      </c>
      <c r="B130" s="461" t="str">
        <f>Tischeint.3!N35</f>
        <v xml:space="preserve"> / 4</v>
      </c>
      <c r="C130" s="461" t="str">
        <f>Tischeint.3!Q35</f>
        <v xml:space="preserve"> / 2</v>
      </c>
      <c r="D130" s="461" t="str">
        <f>Tischeint.3!T35</f>
        <v xml:space="preserve"> / 3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45087</v>
      </c>
      <c r="B131" s="458" t="str">
        <f>Tischeint.3!A37</f>
        <v>3. / 1</v>
      </c>
      <c r="C131" s="459">
        <f>Tischeint.3!I37</f>
        <v>2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Tischeint.3!K37&amp;"  "</f>
        <v xml:space="preserve"> / 2  </v>
      </c>
      <c r="B132" s="461" t="str">
        <f>Tischeint.3!N37</f>
        <v xml:space="preserve"> / 3</v>
      </c>
      <c r="C132" s="461" t="str">
        <f>Tischeint.3!Q37</f>
        <v xml:space="preserve"> / 1</v>
      </c>
      <c r="D132" s="461" t="str">
        <f>Tischeint.3!T37</f>
        <v xml:space="preserve"> / 4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45087</v>
      </c>
      <c r="B133" s="458" t="str">
        <f>Tischeint.3!A39</f>
        <v>3. / 1</v>
      </c>
      <c r="C133" s="459">
        <f>Tischeint.3!I39</f>
        <v>3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Tischeint.3!K39&amp;"  "</f>
        <v xml:space="preserve"> / 3  </v>
      </c>
      <c r="B134" s="461" t="str">
        <f>Tischeint.3!N39</f>
        <v xml:space="preserve"> / 2</v>
      </c>
      <c r="C134" s="461" t="str">
        <f>Tischeint.3!Q39</f>
        <v xml:space="preserve"> / 4</v>
      </c>
      <c r="D134" s="461" t="str">
        <f>Tischeint.3!T39</f>
        <v xml:space="preserve"> / 1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45087</v>
      </c>
      <c r="B135" s="458" t="str">
        <f>Tischeint.3!A41</f>
        <v>3. / 1</v>
      </c>
      <c r="C135" s="459">
        <f>Tischeint.3!I41</f>
        <v>4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Tischeint.3!K41&amp;"  "</f>
        <v xml:space="preserve"> / 4  </v>
      </c>
      <c r="B136" s="461" t="str">
        <f>Tischeint.3!N41</f>
        <v xml:space="preserve"> / 1</v>
      </c>
      <c r="C136" s="461" t="str">
        <f>Tischeint.3!Q41</f>
        <v xml:space="preserve"> / 3</v>
      </c>
      <c r="D136" s="461" t="str">
        <f>Tischeint.3!T41</f>
        <v xml:space="preserve"> / 2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45087</v>
      </c>
      <c r="B137" s="458" t="str">
        <f>Tischeint.3!A75</f>
        <v>3. / 2</v>
      </c>
      <c r="C137" s="459">
        <f>Tischeint.3!I75</f>
        <v>1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Tischeint.3!K75&amp;"  "</f>
        <v xml:space="preserve"> / 2  </v>
      </c>
      <c r="B138" s="461" t="str">
        <f>Tischeint.3!N75</f>
        <v xml:space="preserve"> / 1</v>
      </c>
      <c r="C138" s="461" t="str">
        <f>Tischeint.3!Q75</f>
        <v xml:space="preserve"> / 4</v>
      </c>
      <c r="D138" s="461" t="str">
        <f>Tischeint.3!T75</f>
        <v xml:space="preserve">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45087</v>
      </c>
      <c r="B139" s="458" t="str">
        <f>Tischeint.3!A77</f>
        <v>3. / 2</v>
      </c>
      <c r="C139" s="459">
        <f>Tischeint.3!I77</f>
        <v>2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Tischeint.3!K77&amp;"  "</f>
        <v xml:space="preserve"> / 1  </v>
      </c>
      <c r="B140" s="461" t="str">
        <f>Tischeint.3!N77</f>
        <v xml:space="preserve"> / 2</v>
      </c>
      <c r="C140" s="461" t="str">
        <f>Tischeint.3!Q77</f>
        <v xml:space="preserve"> / 3</v>
      </c>
      <c r="D140" s="461" t="str">
        <f>Tischeint.3!T77</f>
        <v xml:space="preserve"> / 4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45087</v>
      </c>
      <c r="B141" s="458" t="str">
        <f>Tischeint.3!A79</f>
        <v>3. / 2</v>
      </c>
      <c r="C141" s="459">
        <f>Tischeint.3!I79</f>
        <v>3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Tischeint.3!K79&amp;"  "</f>
        <v xml:space="preserve"> / 4  </v>
      </c>
      <c r="B142" s="461" t="str">
        <f>Tischeint.3!N79</f>
        <v xml:space="preserve"> / 3</v>
      </c>
      <c r="C142" s="461" t="str">
        <f>Tischeint.3!Q79</f>
        <v xml:space="preserve"> / 2</v>
      </c>
      <c r="D142" s="461" t="str">
        <f>Tischeint.3!T79</f>
        <v xml:space="preserve"> / 1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45087</v>
      </c>
      <c r="B143" s="458" t="str">
        <f>Tischeint.3!A81</f>
        <v>3. / 2</v>
      </c>
      <c r="C143" s="459">
        <f>Tischeint.3!I81</f>
        <v>4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Tischeint.3!K81&amp;"  "</f>
        <v xml:space="preserve"> / 3  </v>
      </c>
      <c r="B144" s="461" t="str">
        <f>Tischeint.3!N81</f>
        <v xml:space="preserve"> / 4</v>
      </c>
      <c r="C144" s="461" t="str">
        <f>Tischeint.3!Q81</f>
        <v xml:space="preserve"> / 1</v>
      </c>
      <c r="D144" s="461" t="str">
        <f>Tischeint.3!T81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45087</v>
      </c>
      <c r="B145" s="458" t="str">
        <f>Tischeint.3!A115</f>
        <v>3. / 3</v>
      </c>
      <c r="C145" s="459">
        <f>Tischeint.3!I115</f>
        <v>1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Tischeint.3!K115&amp;"  "</f>
        <v xml:space="preserve"> / 4  </v>
      </c>
      <c r="B146" s="461" t="str">
        <f>Tischeint.3!N115</f>
        <v xml:space="preserve"> / 2</v>
      </c>
      <c r="C146" s="461" t="str">
        <f>Tischeint.3!Q115</f>
        <v xml:space="preserve"> / 1</v>
      </c>
      <c r="D146" s="461" t="str">
        <f>Tischeint.3!T115</f>
        <v xml:space="preserve"> / 3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45087</v>
      </c>
      <c r="B147" s="458" t="str">
        <f>Tischeint.3!A117</f>
        <v>3. / 3</v>
      </c>
      <c r="C147" s="459">
        <f>Tischeint.3!I117</f>
        <v>2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Tischeint.3!K117&amp;"  "</f>
        <v xml:space="preserve"> / 3  </v>
      </c>
      <c r="B148" s="461" t="str">
        <f>Tischeint.3!N117</f>
        <v xml:space="preserve"> / 1</v>
      </c>
      <c r="C148" s="461" t="str">
        <f>Tischeint.3!Q117</f>
        <v xml:space="preserve"> / 2</v>
      </c>
      <c r="D148" s="461" t="str">
        <f>Tischeint.3!T117</f>
        <v xml:space="preserve"> / 4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45087</v>
      </c>
      <c r="B149" s="458" t="str">
        <f>Tischeint.3!A119</f>
        <v>3. / 3</v>
      </c>
      <c r="C149" s="459">
        <f>Tischeint.3!I119</f>
        <v>3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Tischeint.3!K119&amp;"  "</f>
        <v xml:space="preserve"> / 2  </v>
      </c>
      <c r="B150" s="461" t="str">
        <f>Tischeint.3!N119</f>
        <v xml:space="preserve"> / 4</v>
      </c>
      <c r="C150" s="461" t="str">
        <f>Tischeint.3!Q119</f>
        <v xml:space="preserve"> / 3</v>
      </c>
      <c r="D150" s="461" t="str">
        <f>Tischeint.3!T119</f>
        <v xml:space="preserve"> / 1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45087</v>
      </c>
      <c r="B151" s="458" t="str">
        <f>Tischeint.3!A121</f>
        <v>3. / 3</v>
      </c>
      <c r="C151" s="459">
        <f>Tischeint.3!I121</f>
        <v>4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Tischeint.3!K121&amp;"  "</f>
        <v xml:space="preserve"> / 1  </v>
      </c>
      <c r="B152" s="461" t="str">
        <f>Tischeint.3!N121</f>
        <v xml:space="preserve"> / 3</v>
      </c>
      <c r="C152" s="461" t="str">
        <f>Tischeint.3!Q121</f>
        <v xml:space="preserve"> / 4</v>
      </c>
      <c r="D152" s="461" t="str">
        <f>Tischeint.3!T121</f>
        <v xml:space="preserve"> / 2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45087</v>
      </c>
      <c r="B153" s="458" t="str">
        <f>Tischeint.3!A155</f>
        <v>3. / 4</v>
      </c>
      <c r="C153" s="459">
        <f>Tischeint.3!I155</f>
        <v>1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Tischeint.3!K155&amp;"  "</f>
        <v xml:space="preserve"> / 1  </v>
      </c>
      <c r="B154" s="461" t="str">
        <f>Tischeint.3!N155</f>
        <v xml:space="preserve"> / 1</v>
      </c>
      <c r="C154" s="461" t="str">
        <f>Tischeint.3!Q155</f>
        <v xml:space="preserve"> / 1</v>
      </c>
      <c r="D154" s="461" t="str">
        <f>Tischeint.3!T155</f>
        <v xml:space="preserve">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45087</v>
      </c>
      <c r="B155" s="458" t="str">
        <f>Tischeint.3!A157</f>
        <v>3. / 4</v>
      </c>
      <c r="C155" s="459">
        <f>Tischeint.3!I157</f>
        <v>2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Tischeint.3!K157&amp;"  "</f>
        <v xml:space="preserve"> / 2  </v>
      </c>
      <c r="B156" s="461" t="str">
        <f>Tischeint.3!N157</f>
        <v xml:space="preserve"> / 2</v>
      </c>
      <c r="C156" s="461" t="str">
        <f>Tischeint.3!Q157</f>
        <v xml:space="preserve"> / 2</v>
      </c>
      <c r="D156" s="461" t="str">
        <f>Tischeint.3!T157</f>
        <v xml:space="preserve"> / 2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45087</v>
      </c>
      <c r="B157" s="458" t="str">
        <f>Tischeint.3!A159</f>
        <v>3. / 4</v>
      </c>
      <c r="C157" s="459">
        <f>Tischeint.3!I159</f>
        <v>3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Tischeint.3!K159&amp;"  "</f>
        <v xml:space="preserve"> / 3  </v>
      </c>
      <c r="B158" s="461" t="str">
        <f>Tischeint.3!N159</f>
        <v xml:space="preserve"> / 3</v>
      </c>
      <c r="C158" s="461" t="str">
        <f>Tischeint.3!Q159</f>
        <v xml:space="preserve"> / 3</v>
      </c>
      <c r="D158" s="461" t="str">
        <f>Tischeint.3!T159</f>
        <v xml:space="preserve"> / 3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45087</v>
      </c>
      <c r="B159" s="458" t="str">
        <f>Tischeint.3!A161</f>
        <v>3. / 4</v>
      </c>
      <c r="C159" s="459">
        <f>Tischeint.3!I161</f>
        <v>4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Tischeint.3!K161&amp;"  "</f>
        <v xml:space="preserve"> / 4  </v>
      </c>
      <c r="B160" s="461" t="str">
        <f>Tischeint.3!N161</f>
        <v xml:space="preserve"> / 4</v>
      </c>
      <c r="C160" s="461" t="str">
        <f>Tischeint.3!Q161</f>
        <v xml:space="preserve"> / 4</v>
      </c>
      <c r="D160" s="461" t="str">
        <f>Tischeint.3!T161</f>
        <v xml:space="preserve"> / 4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L16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7" customWidth="1"/>
    <col min="39" max="16384" width="11.42578125" style="10"/>
  </cols>
  <sheetData>
    <row r="1" spans="1:38" ht="30" customHeight="1" thickBot="1" x14ac:dyDescent="0.45">
      <c r="A1" s="596" t="s">
        <v>176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4</v>
      </c>
      <c r="X1" s="836" t="s">
        <v>0</v>
      </c>
      <c r="Y1" s="520"/>
      <c r="Z1" s="521"/>
      <c r="AA1" s="856" t="s">
        <v>28</v>
      </c>
      <c r="AB1" s="836"/>
      <c r="AC1" s="836"/>
      <c r="AD1" s="857"/>
      <c r="AE1" s="856" t="s">
        <v>27</v>
      </c>
      <c r="AF1" s="836"/>
      <c r="AG1" s="836"/>
      <c r="AH1" s="857"/>
      <c r="AI1" s="856" t="s">
        <v>27</v>
      </c>
      <c r="AJ1" s="836"/>
      <c r="AK1" s="836"/>
      <c r="AL1" s="857"/>
    </row>
    <row r="2" spans="1:38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400"/>
      <c r="X2" s="401"/>
      <c r="Y2" s="401"/>
      <c r="Z2" s="402"/>
      <c r="AA2" s="837"/>
      <c r="AB2" s="838"/>
      <c r="AC2" s="838"/>
      <c r="AD2" s="839"/>
      <c r="AE2" s="837"/>
      <c r="AF2" s="838"/>
      <c r="AG2" s="838"/>
      <c r="AH2" s="839"/>
      <c r="AI2" s="837"/>
      <c r="AJ2" s="838"/>
      <c r="AK2" s="838"/>
      <c r="AL2" s="839"/>
    </row>
    <row r="3" spans="1:38" ht="30" customHeight="1" thickBot="1" x14ac:dyDescent="0.45">
      <c r="A3" s="826" t="str">
        <f>$W$1&amp;". / 1"</f>
        <v>4. / 1</v>
      </c>
      <c r="B3" s="827"/>
      <c r="C3" s="828">
        <f>W19</f>
        <v>45108</v>
      </c>
      <c r="D3" s="829"/>
      <c r="E3" s="829"/>
      <c r="F3" s="829"/>
      <c r="G3" s="829"/>
      <c r="H3" s="830"/>
      <c r="I3" s="672">
        <f>IF($AE$19=1,1,1)</f>
        <v>1</v>
      </c>
      <c r="J3" s="673"/>
      <c r="K3" s="674" t="str">
        <f>$W$3&amp;" / 1"</f>
        <v>P / 1</v>
      </c>
      <c r="L3" s="675"/>
      <c r="M3" s="676"/>
      <c r="N3" s="674" t="str">
        <f>$Z$3&amp;" / 4"</f>
        <v>N / 4</v>
      </c>
      <c r="O3" s="675"/>
      <c r="P3" s="676"/>
      <c r="Q3" s="674" t="str">
        <f>$X$3&amp;" / 2"</f>
        <v>C / 2</v>
      </c>
      <c r="R3" s="677"/>
      <c r="S3" s="678"/>
      <c r="T3" s="674" t="str">
        <f>$Y$3&amp;" / 3"</f>
        <v>F / 3</v>
      </c>
      <c r="U3" s="677"/>
      <c r="V3" s="678"/>
      <c r="W3" s="1" t="s">
        <v>9</v>
      </c>
      <c r="X3" s="2" t="s">
        <v>15</v>
      </c>
      <c r="Y3" s="2" t="s">
        <v>24</v>
      </c>
      <c r="Z3" s="3" t="s">
        <v>25</v>
      </c>
      <c r="AA3" s="1" t="s">
        <v>18</v>
      </c>
      <c r="AB3" s="2" t="s">
        <v>23</v>
      </c>
      <c r="AC3" s="2" t="s">
        <v>8</v>
      </c>
      <c r="AD3" s="3" t="s">
        <v>13</v>
      </c>
      <c r="AE3" s="1" t="s">
        <v>9</v>
      </c>
      <c r="AF3" s="2" t="s">
        <v>15</v>
      </c>
      <c r="AG3" s="2" t="s">
        <v>24</v>
      </c>
      <c r="AH3" s="3" t="s">
        <v>25</v>
      </c>
      <c r="AI3" s="1" t="s">
        <v>20</v>
      </c>
      <c r="AJ3" s="2" t="s">
        <v>7</v>
      </c>
      <c r="AK3" s="2" t="s">
        <v>19</v>
      </c>
      <c r="AL3" s="3" t="s">
        <v>8</v>
      </c>
    </row>
    <row r="4" spans="1:38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826" t="str">
        <f>A3</f>
        <v>4. / 1</v>
      </c>
      <c r="B5" s="827"/>
      <c r="C5" s="828">
        <f>C3</f>
        <v>45108</v>
      </c>
      <c r="D5" s="829"/>
      <c r="E5" s="829"/>
      <c r="F5" s="829"/>
      <c r="G5" s="829"/>
      <c r="H5" s="830"/>
      <c r="I5" s="672">
        <f>I3+1</f>
        <v>2</v>
      </c>
      <c r="J5" s="673"/>
      <c r="K5" s="674" t="str">
        <f>$W$3&amp;" / 2"</f>
        <v>P / 2</v>
      </c>
      <c r="L5" s="675"/>
      <c r="M5" s="676"/>
      <c r="N5" s="674" t="str">
        <f>$Z$3&amp;" / 3"</f>
        <v>N / 3</v>
      </c>
      <c r="O5" s="675"/>
      <c r="P5" s="676"/>
      <c r="Q5" s="674" t="str">
        <f>$X$3&amp;" / 1"</f>
        <v>C / 1</v>
      </c>
      <c r="R5" s="677"/>
      <c r="S5" s="678"/>
      <c r="T5" s="674" t="str">
        <f>$Y$3&amp;" / 4"</f>
        <v>F / 4</v>
      </c>
      <c r="U5" s="677"/>
      <c r="V5" s="678"/>
      <c r="W5" s="1" t="s">
        <v>13</v>
      </c>
      <c r="X5" s="2" t="s">
        <v>19</v>
      </c>
      <c r="Y5" s="2" t="s">
        <v>23</v>
      </c>
      <c r="Z5" s="3" t="s">
        <v>21</v>
      </c>
      <c r="AA5" s="1" t="s">
        <v>22</v>
      </c>
      <c r="AB5" s="2" t="s">
        <v>7</v>
      </c>
      <c r="AC5" s="2" t="s">
        <v>12</v>
      </c>
      <c r="AD5" s="3" t="s">
        <v>17</v>
      </c>
      <c r="AE5" s="1" t="s">
        <v>13</v>
      </c>
      <c r="AF5" s="2" t="s">
        <v>19</v>
      </c>
      <c r="AG5" s="2" t="s">
        <v>23</v>
      </c>
      <c r="AH5" s="3" t="s">
        <v>21</v>
      </c>
      <c r="AI5" s="1" t="s">
        <v>21</v>
      </c>
      <c r="AJ5" s="2" t="s">
        <v>15</v>
      </c>
      <c r="AK5" s="2" t="s">
        <v>12</v>
      </c>
      <c r="AL5" s="3" t="s">
        <v>16</v>
      </c>
    </row>
    <row r="6" spans="1:38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826" t="str">
        <f>A5</f>
        <v>4. / 1</v>
      </c>
      <c r="B7" s="827"/>
      <c r="C7" s="828">
        <f>C5</f>
        <v>45108</v>
      </c>
      <c r="D7" s="829"/>
      <c r="E7" s="829"/>
      <c r="F7" s="829"/>
      <c r="G7" s="829"/>
      <c r="H7" s="830"/>
      <c r="I7" s="672">
        <f>I5+1</f>
        <v>3</v>
      </c>
      <c r="J7" s="673"/>
      <c r="K7" s="674" t="str">
        <f>$W$3&amp;" / 3"</f>
        <v>P / 3</v>
      </c>
      <c r="L7" s="675"/>
      <c r="M7" s="676"/>
      <c r="N7" s="674" t="str">
        <f>$Z$3&amp;" / 2"</f>
        <v>N / 2</v>
      </c>
      <c r="O7" s="675"/>
      <c r="P7" s="676"/>
      <c r="Q7" s="674" t="str">
        <f>$X$3&amp;" / 4"</f>
        <v>C / 4</v>
      </c>
      <c r="R7" s="677"/>
      <c r="S7" s="678"/>
      <c r="T7" s="674" t="str">
        <f>$Y$3&amp;" / 1"</f>
        <v>F / 1</v>
      </c>
      <c r="U7" s="677"/>
      <c r="V7" s="678"/>
      <c r="W7" s="1" t="s">
        <v>17</v>
      </c>
      <c r="X7" s="2" t="s">
        <v>7</v>
      </c>
      <c r="Y7" s="2" t="s">
        <v>12</v>
      </c>
      <c r="Z7" s="3" t="s">
        <v>20</v>
      </c>
      <c r="AA7" s="1" t="s">
        <v>26</v>
      </c>
      <c r="AB7" s="2" t="s">
        <v>11</v>
      </c>
      <c r="AC7" s="2" t="s">
        <v>16</v>
      </c>
      <c r="AD7" s="3" t="s">
        <v>21</v>
      </c>
      <c r="AE7" s="1" t="s">
        <v>17</v>
      </c>
      <c r="AF7" s="2" t="s">
        <v>7</v>
      </c>
      <c r="AG7" s="2" t="s">
        <v>12</v>
      </c>
      <c r="AH7" s="3" t="s">
        <v>20</v>
      </c>
      <c r="AI7" s="1" t="s">
        <v>25</v>
      </c>
      <c r="AJ7" s="2" t="s">
        <v>11</v>
      </c>
      <c r="AK7" s="2" t="s">
        <v>23</v>
      </c>
      <c r="AL7" s="3" t="s">
        <v>24</v>
      </c>
    </row>
    <row r="8" spans="1:38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826" t="str">
        <f>A7</f>
        <v>4. / 1</v>
      </c>
      <c r="B9" s="827"/>
      <c r="C9" s="828">
        <f>C7</f>
        <v>45108</v>
      </c>
      <c r="D9" s="829"/>
      <c r="E9" s="829"/>
      <c r="F9" s="829"/>
      <c r="G9" s="829"/>
      <c r="H9" s="830"/>
      <c r="I9" s="672">
        <f>I7+1</f>
        <v>4</v>
      </c>
      <c r="J9" s="673"/>
      <c r="K9" s="674" t="str">
        <f>$W$3&amp;" / 4"</f>
        <v>P / 4</v>
      </c>
      <c r="L9" s="675"/>
      <c r="M9" s="676"/>
      <c r="N9" s="674" t="str">
        <f>$Z$3&amp;" / 1"</f>
        <v>N / 1</v>
      </c>
      <c r="O9" s="675"/>
      <c r="P9" s="676"/>
      <c r="Q9" s="674" t="str">
        <f>$X$3&amp;" / 3"</f>
        <v>C / 3</v>
      </c>
      <c r="R9" s="677"/>
      <c r="S9" s="678"/>
      <c r="T9" s="674" t="str">
        <f>$Y$3&amp;" / 2"</f>
        <v>F / 2</v>
      </c>
      <c r="U9" s="677"/>
      <c r="V9" s="678"/>
      <c r="W9" s="1" t="s">
        <v>18</v>
      </c>
      <c r="X9" s="2" t="s">
        <v>11</v>
      </c>
      <c r="Y9" s="2" t="s">
        <v>8</v>
      </c>
      <c r="Z9" s="3" t="s">
        <v>16</v>
      </c>
      <c r="AA9" s="1" t="s">
        <v>10</v>
      </c>
      <c r="AB9" s="2" t="s">
        <v>15</v>
      </c>
      <c r="AC9" s="2" t="s">
        <v>20</v>
      </c>
      <c r="AD9" s="3" t="s">
        <v>25</v>
      </c>
      <c r="AE9" s="1" t="s">
        <v>18</v>
      </c>
      <c r="AF9" s="2" t="s">
        <v>11</v>
      </c>
      <c r="AG9" s="2" t="s">
        <v>8</v>
      </c>
      <c r="AH9" s="3" t="s">
        <v>16</v>
      </c>
      <c r="AI9" s="1"/>
      <c r="AJ9" s="2"/>
      <c r="AK9" s="2"/>
      <c r="AL9" s="3"/>
    </row>
    <row r="10" spans="1:38" ht="15" customHeight="1" x14ac:dyDescent="0.4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6"/>
      <c r="S10" s="637"/>
      <c r="T10" s="633" t="s">
        <v>6</v>
      </c>
      <c r="U10" s="636"/>
      <c r="V10" s="637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816" t="str">
        <f>A9</f>
        <v>4. / 1</v>
      </c>
      <c r="B11" s="817"/>
      <c r="C11" s="818">
        <f>C9</f>
        <v>45108</v>
      </c>
      <c r="D11" s="819"/>
      <c r="E11" s="819"/>
      <c r="F11" s="819"/>
      <c r="G11" s="819"/>
      <c r="H11" s="820"/>
      <c r="I11" s="626">
        <f>IF($AE$19=1,5,1)</f>
        <v>1</v>
      </c>
      <c r="J11" s="627"/>
      <c r="K11" s="628" t="str">
        <f>$W$5&amp;" / 1"</f>
        <v>R / 1</v>
      </c>
      <c r="L11" s="629"/>
      <c r="M11" s="630"/>
      <c r="N11" s="628" t="str">
        <f>$Z$5&amp;" / 4"</f>
        <v>M / 4</v>
      </c>
      <c r="O11" s="629"/>
      <c r="P11" s="630"/>
      <c r="Q11" s="628" t="str">
        <f>$X$5&amp;" / 2"</f>
        <v>D / 2</v>
      </c>
      <c r="R11" s="631"/>
      <c r="S11" s="632"/>
      <c r="T11" s="628" t="str">
        <f>$Y$5&amp;" / 3"</f>
        <v>E / 3</v>
      </c>
      <c r="U11" s="631"/>
      <c r="V11" s="632"/>
      <c r="W11" s="7"/>
      <c r="X11" s="8"/>
      <c r="Y11" s="8"/>
      <c r="Z11" s="9"/>
      <c r="AA11" s="7" t="s">
        <v>14</v>
      </c>
      <c r="AB11" s="8" t="s">
        <v>19</v>
      </c>
      <c r="AC11" s="8" t="s">
        <v>24</v>
      </c>
      <c r="AD11" s="9" t="s">
        <v>9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6"/>
      <c r="S12" s="637"/>
      <c r="T12" s="633" t="s">
        <v>6</v>
      </c>
      <c r="U12" s="636"/>
      <c r="V12" s="637"/>
    </row>
    <row r="13" spans="1:38" ht="30" customHeight="1" thickBot="1" x14ac:dyDescent="0.25">
      <c r="A13" s="816" t="str">
        <f>A11</f>
        <v>4. / 1</v>
      </c>
      <c r="B13" s="817"/>
      <c r="C13" s="818">
        <f>C11</f>
        <v>45108</v>
      </c>
      <c r="D13" s="819"/>
      <c r="E13" s="819"/>
      <c r="F13" s="819"/>
      <c r="G13" s="819"/>
      <c r="H13" s="820"/>
      <c r="I13" s="626">
        <f>I11+1</f>
        <v>2</v>
      </c>
      <c r="J13" s="627"/>
      <c r="K13" s="628" t="str">
        <f>$W$5&amp;" / 2"</f>
        <v>R / 2</v>
      </c>
      <c r="L13" s="629"/>
      <c r="M13" s="630"/>
      <c r="N13" s="628" t="str">
        <f>$Z$5&amp;" / 3"</f>
        <v>M / 3</v>
      </c>
      <c r="O13" s="629"/>
      <c r="P13" s="630"/>
      <c r="Q13" s="628" t="str">
        <f>$X$5&amp;" / 1"</f>
        <v>D / 1</v>
      </c>
      <c r="R13" s="631"/>
      <c r="S13" s="632"/>
      <c r="T13" s="628" t="str">
        <f>$Y$5&amp;" / 4"</f>
        <v>E / 4</v>
      </c>
      <c r="U13" s="631"/>
      <c r="V13" s="632"/>
      <c r="W13" s="843" t="s">
        <v>175</v>
      </c>
      <c r="X13" s="844"/>
      <c r="Y13" s="844"/>
      <c r="Z13" s="845"/>
      <c r="AA13" s="843" t="s">
        <v>32</v>
      </c>
      <c r="AB13" s="844"/>
      <c r="AC13" s="844"/>
      <c r="AD13" s="845"/>
      <c r="AE13" s="843" t="s">
        <v>33</v>
      </c>
      <c r="AF13" s="844"/>
      <c r="AG13" s="844"/>
      <c r="AH13" s="845"/>
      <c r="AI13" s="843" t="s">
        <v>34</v>
      </c>
      <c r="AJ13" s="844"/>
      <c r="AK13" s="844"/>
      <c r="AL13" s="845"/>
    </row>
    <row r="14" spans="1:38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6"/>
      <c r="S14" s="637"/>
      <c r="T14" s="633" t="s">
        <v>6</v>
      </c>
      <c r="U14" s="636"/>
      <c r="V14" s="637"/>
      <c r="W14" s="846"/>
      <c r="X14" s="847"/>
      <c r="Y14" s="847"/>
      <c r="Z14" s="848"/>
      <c r="AA14" s="846"/>
      <c r="AB14" s="847"/>
      <c r="AC14" s="847"/>
      <c r="AD14" s="848"/>
      <c r="AE14" s="846"/>
      <c r="AF14" s="847"/>
      <c r="AG14" s="847"/>
      <c r="AH14" s="848"/>
      <c r="AI14" s="846"/>
      <c r="AJ14" s="847"/>
      <c r="AK14" s="847"/>
      <c r="AL14" s="848"/>
    </row>
    <row r="15" spans="1:38" ht="30" customHeight="1" thickBot="1" x14ac:dyDescent="0.25">
      <c r="A15" s="816" t="str">
        <f>A13</f>
        <v>4. / 1</v>
      </c>
      <c r="B15" s="817"/>
      <c r="C15" s="818">
        <f>C13</f>
        <v>45108</v>
      </c>
      <c r="D15" s="819"/>
      <c r="E15" s="819"/>
      <c r="F15" s="819"/>
      <c r="G15" s="819"/>
      <c r="H15" s="820"/>
      <c r="I15" s="626">
        <f>I13+1</f>
        <v>3</v>
      </c>
      <c r="J15" s="627"/>
      <c r="K15" s="628" t="str">
        <f>$W$5&amp;" / 3"</f>
        <v>R / 3</v>
      </c>
      <c r="L15" s="629"/>
      <c r="M15" s="630"/>
      <c r="N15" s="628" t="str">
        <f>$Z$5&amp;" / 2"</f>
        <v>M / 2</v>
      </c>
      <c r="O15" s="629"/>
      <c r="P15" s="630"/>
      <c r="Q15" s="628" t="str">
        <f>$X$5&amp;" / 4"</f>
        <v>D / 4</v>
      </c>
      <c r="R15" s="631"/>
      <c r="S15" s="632"/>
      <c r="T15" s="628" t="str">
        <f>$Y$5&amp;" / 1"</f>
        <v>E / 1</v>
      </c>
      <c r="U15" s="631"/>
      <c r="V15" s="632"/>
      <c r="W15" s="846"/>
      <c r="X15" s="847"/>
      <c r="Y15" s="847"/>
      <c r="Z15" s="848"/>
      <c r="AA15" s="846"/>
      <c r="AB15" s="847"/>
      <c r="AC15" s="847"/>
      <c r="AD15" s="848"/>
      <c r="AE15" s="846"/>
      <c r="AF15" s="847"/>
      <c r="AG15" s="847"/>
      <c r="AH15" s="848"/>
      <c r="AI15" s="846"/>
      <c r="AJ15" s="847"/>
      <c r="AK15" s="847"/>
      <c r="AL15" s="848"/>
    </row>
    <row r="16" spans="1:38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6"/>
      <c r="S16" s="637"/>
      <c r="T16" s="633" t="s">
        <v>6</v>
      </c>
      <c r="U16" s="636"/>
      <c r="V16" s="637"/>
      <c r="W16" s="849"/>
      <c r="X16" s="850"/>
      <c r="Y16" s="850"/>
      <c r="Z16" s="851"/>
      <c r="AA16" s="846"/>
      <c r="AB16" s="847"/>
      <c r="AC16" s="847"/>
      <c r="AD16" s="848"/>
      <c r="AE16" s="846"/>
      <c r="AF16" s="847"/>
      <c r="AG16" s="847"/>
      <c r="AH16" s="848"/>
      <c r="AI16" s="846"/>
      <c r="AJ16" s="847"/>
      <c r="AK16" s="847"/>
      <c r="AL16" s="848"/>
    </row>
    <row r="17" spans="1:38" ht="30" customHeight="1" thickBot="1" x14ac:dyDescent="0.25">
      <c r="A17" s="816" t="str">
        <f>A15</f>
        <v>4. / 1</v>
      </c>
      <c r="B17" s="817"/>
      <c r="C17" s="818">
        <f>C15</f>
        <v>45108</v>
      </c>
      <c r="D17" s="819"/>
      <c r="E17" s="819"/>
      <c r="F17" s="819"/>
      <c r="G17" s="819"/>
      <c r="H17" s="820"/>
      <c r="I17" s="626">
        <f>I15+1</f>
        <v>4</v>
      </c>
      <c r="J17" s="627"/>
      <c r="K17" s="628" t="str">
        <f>$W$5&amp;" / 4"</f>
        <v>R / 4</v>
      </c>
      <c r="L17" s="629"/>
      <c r="M17" s="630"/>
      <c r="N17" s="628" t="str">
        <f>$Z$5&amp;" / 1"</f>
        <v>M / 1</v>
      </c>
      <c r="O17" s="629"/>
      <c r="P17" s="630"/>
      <c r="Q17" s="628" t="str">
        <f>$X$5&amp;" / 3"</f>
        <v>D / 3</v>
      </c>
      <c r="R17" s="631"/>
      <c r="S17" s="632"/>
      <c r="T17" s="628" t="str">
        <f>$Y$5&amp;" / 2"</f>
        <v>E / 2</v>
      </c>
      <c r="U17" s="631"/>
      <c r="V17" s="632"/>
      <c r="W17" s="852"/>
      <c r="X17" s="853"/>
      <c r="Y17" s="853"/>
      <c r="Z17" s="854"/>
      <c r="AA17" s="858"/>
      <c r="AB17" s="859"/>
      <c r="AC17" s="859"/>
      <c r="AD17" s="860"/>
      <c r="AE17" s="858"/>
      <c r="AF17" s="859"/>
      <c r="AG17" s="859"/>
      <c r="AH17" s="860"/>
      <c r="AI17" s="858"/>
      <c r="AJ17" s="859"/>
      <c r="AK17" s="859"/>
      <c r="AL17" s="860"/>
    </row>
    <row r="18" spans="1:38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67"/>
      <c r="S18" s="668"/>
      <c r="T18" s="616" t="s">
        <v>6</v>
      </c>
      <c r="U18" s="667"/>
      <c r="V18" s="668"/>
    </row>
    <row r="19" spans="1:38" ht="30" customHeight="1" thickBot="1" x14ac:dyDescent="0.45">
      <c r="A19" s="806" t="str">
        <f>A17</f>
        <v>4. / 1</v>
      </c>
      <c r="B19" s="807"/>
      <c r="C19" s="808">
        <f>C17</f>
        <v>45108</v>
      </c>
      <c r="D19" s="809"/>
      <c r="E19" s="809"/>
      <c r="F19" s="809"/>
      <c r="G19" s="809"/>
      <c r="H19" s="810"/>
      <c r="I19" s="619">
        <f>IF($AE$19=1,9,1)</f>
        <v>1</v>
      </c>
      <c r="J19" s="620"/>
      <c r="K19" s="621" t="str">
        <f>$W$7&amp;" / 1"</f>
        <v>S / 1</v>
      </c>
      <c r="L19" s="622"/>
      <c r="M19" s="623"/>
      <c r="N19" s="621" t="str">
        <f>$Z$7&amp;" / 4"</f>
        <v>L / 4</v>
      </c>
      <c r="O19" s="622"/>
      <c r="P19" s="623"/>
      <c r="Q19" s="621" t="str">
        <f>$X$7&amp;" / 2"</f>
        <v>A / 2</v>
      </c>
      <c r="R19" s="665"/>
      <c r="S19" s="666"/>
      <c r="T19" s="621" t="str">
        <f>$Y$7&amp;" / 3"</f>
        <v>J / 3</v>
      </c>
      <c r="U19" s="665"/>
      <c r="V19" s="666"/>
      <c r="W19" s="840">
        <v>45108</v>
      </c>
      <c r="X19" s="841"/>
      <c r="Y19" s="841"/>
      <c r="Z19" s="842"/>
      <c r="AA19" s="885" t="str">
        <f>Tischeint.1!AA19:AD19</f>
        <v>Liga</v>
      </c>
      <c r="AB19" s="886"/>
      <c r="AC19" s="886"/>
      <c r="AD19" s="887"/>
      <c r="AE19" s="855">
        <v>0</v>
      </c>
      <c r="AF19" s="841"/>
      <c r="AG19" s="841"/>
      <c r="AH19" s="842"/>
    </row>
    <row r="20" spans="1:38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67"/>
      <c r="S20" s="668"/>
      <c r="T20" s="616" t="s">
        <v>6</v>
      </c>
      <c r="U20" s="667"/>
      <c r="V20" s="668"/>
    </row>
    <row r="21" spans="1:38" ht="30" customHeight="1" thickBot="1" x14ac:dyDescent="0.45">
      <c r="A21" s="806" t="str">
        <f>A19</f>
        <v>4. / 1</v>
      </c>
      <c r="B21" s="807"/>
      <c r="C21" s="808">
        <f>C19</f>
        <v>45108</v>
      </c>
      <c r="D21" s="809"/>
      <c r="E21" s="809"/>
      <c r="F21" s="809"/>
      <c r="G21" s="809"/>
      <c r="H21" s="810"/>
      <c r="I21" s="619">
        <f>I19+1</f>
        <v>2</v>
      </c>
      <c r="J21" s="620"/>
      <c r="K21" s="621" t="str">
        <f>$W$7&amp;" / 2"</f>
        <v>S / 2</v>
      </c>
      <c r="L21" s="622"/>
      <c r="M21" s="623"/>
      <c r="N21" s="621" t="str">
        <f>$Z$7&amp;" / 3"</f>
        <v>L / 3</v>
      </c>
      <c r="O21" s="622"/>
      <c r="P21" s="623"/>
      <c r="Q21" s="621" t="str">
        <f>$X$7&amp;" / 1"</f>
        <v>A / 1</v>
      </c>
      <c r="R21" s="665"/>
      <c r="S21" s="666"/>
      <c r="T21" s="621" t="str">
        <f>$Y$7&amp;" / 4"</f>
        <v>J / 4</v>
      </c>
      <c r="U21" s="665"/>
      <c r="V21" s="666"/>
      <c r="W21" s="774" t="s">
        <v>30</v>
      </c>
      <c r="X21" s="775"/>
      <c r="Y21" s="775"/>
      <c r="Z21" s="776"/>
      <c r="AA21" s="888" t="s">
        <v>206</v>
      </c>
      <c r="AB21" s="889"/>
      <c r="AC21" s="889"/>
      <c r="AD21" s="890"/>
      <c r="AE21" s="774" t="s">
        <v>211</v>
      </c>
      <c r="AF21" s="775"/>
      <c r="AG21" s="775"/>
      <c r="AH21" s="776"/>
    </row>
    <row r="22" spans="1:38" ht="15" customHeight="1" x14ac:dyDescent="0.4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67"/>
      <c r="S22" s="668"/>
      <c r="T22" s="616" t="s">
        <v>6</v>
      </c>
      <c r="U22" s="667"/>
      <c r="V22" s="668"/>
      <c r="W22" s="777"/>
      <c r="X22" s="778"/>
      <c r="Y22" s="778"/>
      <c r="Z22" s="779"/>
      <c r="AA22" s="891"/>
      <c r="AB22" s="892"/>
      <c r="AC22" s="892"/>
      <c r="AD22" s="893"/>
      <c r="AE22" s="777"/>
      <c r="AF22" s="778"/>
      <c r="AG22" s="778"/>
      <c r="AH22" s="779"/>
    </row>
    <row r="23" spans="1:38" ht="30" customHeight="1" thickBot="1" x14ac:dyDescent="0.45">
      <c r="A23" s="806" t="str">
        <f>A21</f>
        <v>4. / 1</v>
      </c>
      <c r="B23" s="807"/>
      <c r="C23" s="808">
        <f>C21</f>
        <v>45108</v>
      </c>
      <c r="D23" s="809"/>
      <c r="E23" s="809"/>
      <c r="F23" s="809"/>
      <c r="G23" s="809"/>
      <c r="H23" s="810"/>
      <c r="I23" s="619">
        <f>I21+1</f>
        <v>3</v>
      </c>
      <c r="J23" s="620"/>
      <c r="K23" s="621" t="str">
        <f>$W$7&amp;" / 3"</f>
        <v>S / 3</v>
      </c>
      <c r="L23" s="622"/>
      <c r="M23" s="623"/>
      <c r="N23" s="621" t="str">
        <f>$Z$7&amp;" / 2"</f>
        <v>L / 2</v>
      </c>
      <c r="O23" s="622"/>
      <c r="P23" s="623"/>
      <c r="Q23" s="621" t="str">
        <f>$X$7&amp;" / 4"</f>
        <v>A / 4</v>
      </c>
      <c r="R23" s="665"/>
      <c r="S23" s="666"/>
      <c r="T23" s="621" t="str">
        <f>$Y$7&amp;" / 1"</f>
        <v>J / 1</v>
      </c>
      <c r="U23" s="665"/>
      <c r="V23" s="666"/>
      <c r="W23" s="777"/>
      <c r="X23" s="778"/>
      <c r="Y23" s="778"/>
      <c r="Z23" s="779"/>
      <c r="AA23" s="891"/>
      <c r="AB23" s="892"/>
      <c r="AC23" s="892"/>
      <c r="AD23" s="893"/>
      <c r="AE23" s="777"/>
      <c r="AF23" s="778"/>
      <c r="AG23" s="778"/>
      <c r="AH23" s="779"/>
    </row>
    <row r="24" spans="1:38" ht="15" customHeight="1" x14ac:dyDescent="0.4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67"/>
      <c r="S24" s="668"/>
      <c r="T24" s="616" t="s">
        <v>6</v>
      </c>
      <c r="U24" s="667"/>
      <c r="V24" s="668"/>
      <c r="W24" s="780"/>
      <c r="X24" s="781"/>
      <c r="Y24" s="781"/>
      <c r="Z24" s="782"/>
      <c r="AA24" s="894"/>
      <c r="AB24" s="895"/>
      <c r="AC24" s="895"/>
      <c r="AD24" s="896"/>
      <c r="AE24" s="780"/>
      <c r="AF24" s="781"/>
      <c r="AG24" s="781"/>
      <c r="AH24" s="782"/>
    </row>
    <row r="25" spans="1:38" ht="30" customHeight="1" thickBot="1" x14ac:dyDescent="0.45">
      <c r="A25" s="806" t="str">
        <f>A23</f>
        <v>4. / 1</v>
      </c>
      <c r="B25" s="807"/>
      <c r="C25" s="808">
        <f>C23</f>
        <v>45108</v>
      </c>
      <c r="D25" s="809"/>
      <c r="E25" s="809"/>
      <c r="F25" s="809"/>
      <c r="G25" s="809"/>
      <c r="H25" s="810"/>
      <c r="I25" s="619">
        <f>I23+1</f>
        <v>4</v>
      </c>
      <c r="J25" s="620"/>
      <c r="K25" s="621" t="str">
        <f>$W$7&amp;" / 4"</f>
        <v>S / 4</v>
      </c>
      <c r="L25" s="622"/>
      <c r="M25" s="623"/>
      <c r="N25" s="621" t="str">
        <f>$Z$7&amp;" / 1"</f>
        <v>L / 1</v>
      </c>
      <c r="O25" s="622"/>
      <c r="P25" s="623"/>
      <c r="Q25" s="621" t="str">
        <f>$X$7&amp;" / 3"</f>
        <v>A / 3</v>
      </c>
      <c r="R25" s="665"/>
      <c r="S25" s="666"/>
      <c r="T25" s="621" t="str">
        <f>$Y$7&amp;" / 2"</f>
        <v>J / 2</v>
      </c>
      <c r="U25" s="665"/>
      <c r="V25" s="666"/>
      <c r="W25" s="783"/>
      <c r="X25" s="784"/>
      <c r="Y25" s="784"/>
      <c r="Z25" s="785"/>
      <c r="AA25" s="897"/>
      <c r="AB25" s="898"/>
      <c r="AC25" s="898"/>
      <c r="AD25" s="899"/>
      <c r="AE25" s="783"/>
      <c r="AF25" s="784"/>
      <c r="AG25" s="784"/>
      <c r="AH25" s="785"/>
    </row>
    <row r="26" spans="1:38" ht="15" customHeight="1" x14ac:dyDescent="0.4">
      <c r="A26" s="804" t="s">
        <v>183</v>
      </c>
      <c r="B26" s="805"/>
      <c r="C26" s="801" t="s">
        <v>1</v>
      </c>
      <c r="D26" s="802"/>
      <c r="E26" s="802"/>
      <c r="F26" s="802"/>
      <c r="G26" s="802"/>
      <c r="H26" s="803"/>
      <c r="I26" s="663" t="s">
        <v>2</v>
      </c>
      <c r="J26" s="664"/>
      <c r="K26" s="651" t="s">
        <v>3</v>
      </c>
      <c r="L26" s="652"/>
      <c r="M26" s="653"/>
      <c r="N26" s="651" t="s">
        <v>4</v>
      </c>
      <c r="O26" s="652"/>
      <c r="P26" s="653"/>
      <c r="Q26" s="651" t="s">
        <v>5</v>
      </c>
      <c r="R26" s="654"/>
      <c r="S26" s="655"/>
      <c r="T26" s="651" t="s">
        <v>6</v>
      </c>
      <c r="U26" s="654"/>
      <c r="V26" s="655"/>
    </row>
    <row r="27" spans="1:38" ht="30" customHeight="1" thickBot="1" x14ac:dyDescent="0.45">
      <c r="A27" s="796" t="str">
        <f>A25</f>
        <v>4. / 1</v>
      </c>
      <c r="B27" s="797"/>
      <c r="C27" s="798">
        <f>C25</f>
        <v>45108</v>
      </c>
      <c r="D27" s="799"/>
      <c r="E27" s="799"/>
      <c r="F27" s="799"/>
      <c r="G27" s="799"/>
      <c r="H27" s="800"/>
      <c r="I27" s="661">
        <f>IF($AE$19=1,13,1)</f>
        <v>1</v>
      </c>
      <c r="J27" s="662"/>
      <c r="K27" s="656" t="str">
        <f>$W$9&amp;" / 1"</f>
        <v>T / 1</v>
      </c>
      <c r="L27" s="657"/>
      <c r="M27" s="658"/>
      <c r="N27" s="656" t="str">
        <f>$Z$9&amp;" / 4"</f>
        <v>K / 4</v>
      </c>
      <c r="O27" s="657"/>
      <c r="P27" s="658"/>
      <c r="Q27" s="656" t="str">
        <f>$X$9&amp;" / 2"</f>
        <v>B / 2</v>
      </c>
      <c r="R27" s="659"/>
      <c r="S27" s="660"/>
      <c r="T27" s="656" t="str">
        <f>$Y$9&amp;" / 3"</f>
        <v>H / 3</v>
      </c>
      <c r="U27" s="659"/>
      <c r="V27" s="660"/>
    </row>
    <row r="28" spans="1:38" ht="15" customHeight="1" x14ac:dyDescent="0.4">
      <c r="A28" s="804" t="s">
        <v>183</v>
      </c>
      <c r="B28" s="805"/>
      <c r="C28" s="801" t="s">
        <v>1</v>
      </c>
      <c r="D28" s="802"/>
      <c r="E28" s="802"/>
      <c r="F28" s="802"/>
      <c r="G28" s="802"/>
      <c r="H28" s="803"/>
      <c r="I28" s="663" t="s">
        <v>2</v>
      </c>
      <c r="J28" s="664"/>
      <c r="K28" s="651" t="s">
        <v>3</v>
      </c>
      <c r="L28" s="652"/>
      <c r="M28" s="653"/>
      <c r="N28" s="651" t="s">
        <v>4</v>
      </c>
      <c r="O28" s="652"/>
      <c r="P28" s="653"/>
      <c r="Q28" s="651" t="s">
        <v>5</v>
      </c>
      <c r="R28" s="654"/>
      <c r="S28" s="655"/>
      <c r="T28" s="651" t="s">
        <v>6</v>
      </c>
      <c r="U28" s="654"/>
      <c r="V28" s="655"/>
    </row>
    <row r="29" spans="1:38" ht="30" customHeight="1" thickBot="1" x14ac:dyDescent="0.45">
      <c r="A29" s="796" t="str">
        <f>A27</f>
        <v>4. / 1</v>
      </c>
      <c r="B29" s="797"/>
      <c r="C29" s="798">
        <f>C27</f>
        <v>45108</v>
      </c>
      <c r="D29" s="799"/>
      <c r="E29" s="799"/>
      <c r="F29" s="799"/>
      <c r="G29" s="799"/>
      <c r="H29" s="800"/>
      <c r="I29" s="661">
        <f>I27+1</f>
        <v>2</v>
      </c>
      <c r="J29" s="662"/>
      <c r="K29" s="656" t="str">
        <f>$W$9&amp;" / 2"</f>
        <v>T / 2</v>
      </c>
      <c r="L29" s="657"/>
      <c r="M29" s="658"/>
      <c r="N29" s="656" t="str">
        <f>$Z$9&amp;" / 3"</f>
        <v>K / 3</v>
      </c>
      <c r="O29" s="657"/>
      <c r="P29" s="658"/>
      <c r="Q29" s="656" t="str">
        <f>$X$9&amp;" / 1"</f>
        <v>B / 1</v>
      </c>
      <c r="R29" s="659"/>
      <c r="S29" s="660"/>
      <c r="T29" s="656" t="str">
        <f>$Y$9&amp;" / 4"</f>
        <v>H / 4</v>
      </c>
      <c r="U29" s="659"/>
      <c r="V29" s="660"/>
    </row>
    <row r="30" spans="1:38" ht="15" customHeight="1" x14ac:dyDescent="0.4">
      <c r="A30" s="804" t="s">
        <v>183</v>
      </c>
      <c r="B30" s="805"/>
      <c r="C30" s="801" t="s">
        <v>1</v>
      </c>
      <c r="D30" s="802"/>
      <c r="E30" s="802"/>
      <c r="F30" s="802"/>
      <c r="G30" s="802"/>
      <c r="H30" s="803"/>
      <c r="I30" s="663" t="s">
        <v>2</v>
      </c>
      <c r="J30" s="664"/>
      <c r="K30" s="651" t="s">
        <v>3</v>
      </c>
      <c r="L30" s="652"/>
      <c r="M30" s="653"/>
      <c r="N30" s="651" t="s">
        <v>4</v>
      </c>
      <c r="O30" s="652"/>
      <c r="P30" s="653"/>
      <c r="Q30" s="651" t="s">
        <v>5</v>
      </c>
      <c r="R30" s="654"/>
      <c r="S30" s="655"/>
      <c r="T30" s="651" t="s">
        <v>6</v>
      </c>
      <c r="U30" s="654"/>
      <c r="V30" s="655"/>
    </row>
    <row r="31" spans="1:38" ht="30" customHeight="1" thickBot="1" x14ac:dyDescent="0.45">
      <c r="A31" s="796" t="str">
        <f>A29</f>
        <v>4. / 1</v>
      </c>
      <c r="B31" s="797"/>
      <c r="C31" s="798">
        <f>C29</f>
        <v>45108</v>
      </c>
      <c r="D31" s="799"/>
      <c r="E31" s="799"/>
      <c r="F31" s="799"/>
      <c r="G31" s="799"/>
      <c r="H31" s="800"/>
      <c r="I31" s="661">
        <f>I29+1</f>
        <v>3</v>
      </c>
      <c r="J31" s="662"/>
      <c r="K31" s="656" t="str">
        <f>$W$9&amp;" / 3"</f>
        <v>T / 3</v>
      </c>
      <c r="L31" s="657"/>
      <c r="M31" s="658"/>
      <c r="N31" s="656" t="str">
        <f>$Z$9&amp;" / 2"</f>
        <v>K / 2</v>
      </c>
      <c r="O31" s="657"/>
      <c r="P31" s="658"/>
      <c r="Q31" s="656" t="str">
        <f>$X$9&amp;" / 4"</f>
        <v>B / 4</v>
      </c>
      <c r="R31" s="659"/>
      <c r="S31" s="660"/>
      <c r="T31" s="656" t="str">
        <f>$Y$9&amp;" / 1"</f>
        <v>H / 1</v>
      </c>
      <c r="U31" s="659"/>
      <c r="V31" s="660"/>
    </row>
    <row r="32" spans="1:38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4. / 1</v>
      </c>
      <c r="B33" s="797"/>
      <c r="C33" s="798">
        <f>C31</f>
        <v>45108</v>
      </c>
      <c r="D33" s="799"/>
      <c r="E33" s="799"/>
      <c r="F33" s="799"/>
      <c r="G33" s="799"/>
      <c r="H33" s="800"/>
      <c r="I33" s="661">
        <f>I31+1</f>
        <v>4</v>
      </c>
      <c r="J33" s="662"/>
      <c r="K33" s="656" t="str">
        <f>$W$9&amp;" / 4"</f>
        <v>T / 4</v>
      </c>
      <c r="L33" s="657"/>
      <c r="M33" s="658"/>
      <c r="N33" s="656" t="str">
        <f>$Z$9&amp;" / 1"</f>
        <v>K / 1</v>
      </c>
      <c r="O33" s="657"/>
      <c r="P33" s="658"/>
      <c r="Q33" s="656" t="str">
        <f>$X$9&amp;" / 3"</f>
        <v>B / 3</v>
      </c>
      <c r="R33" s="659"/>
      <c r="S33" s="660"/>
      <c r="T33" s="656" t="str">
        <f>$Y$9&amp;" / 2"</f>
        <v>H / 2</v>
      </c>
      <c r="U33" s="659"/>
      <c r="V33" s="660"/>
    </row>
    <row r="34" spans="1:22" ht="15" customHeight="1" x14ac:dyDescent="0.4">
      <c r="A34" s="786" t="s">
        <v>184</v>
      </c>
      <c r="B34" s="787"/>
      <c r="C34" s="793" t="s">
        <v>1</v>
      </c>
      <c r="D34" s="794"/>
      <c r="E34" s="794"/>
      <c r="F34" s="794"/>
      <c r="G34" s="794"/>
      <c r="H34" s="795"/>
      <c r="I34" s="604" t="s">
        <v>2</v>
      </c>
      <c r="J34" s="605"/>
      <c r="K34" s="606" t="s">
        <v>3</v>
      </c>
      <c r="L34" s="607"/>
      <c r="M34" s="608"/>
      <c r="N34" s="606" t="s">
        <v>4</v>
      </c>
      <c r="O34" s="607"/>
      <c r="P34" s="608"/>
      <c r="Q34" s="606" t="s">
        <v>5</v>
      </c>
      <c r="R34" s="611"/>
      <c r="S34" s="612"/>
      <c r="T34" s="606" t="s">
        <v>6</v>
      </c>
      <c r="U34" s="611"/>
      <c r="V34" s="612"/>
    </row>
    <row r="35" spans="1:22" ht="30" customHeight="1" thickBot="1" x14ac:dyDescent="0.45">
      <c r="A35" s="788" t="str">
        <f>A33</f>
        <v>4. / 1</v>
      </c>
      <c r="B35" s="789"/>
      <c r="C35" s="790">
        <f>C33</f>
        <v>45108</v>
      </c>
      <c r="D35" s="791"/>
      <c r="E35" s="791"/>
      <c r="F35" s="791"/>
      <c r="G35" s="791"/>
      <c r="H35" s="792"/>
      <c r="I35" s="609">
        <f>IF($AE$19=1,17,1)</f>
        <v>1</v>
      </c>
      <c r="J35" s="610"/>
      <c r="K35" s="599" t="str">
        <f>$W$11&amp;" / 1"</f>
        <v xml:space="preserve"> / 1</v>
      </c>
      <c r="L35" s="600"/>
      <c r="M35" s="601"/>
      <c r="N35" s="599" t="str">
        <f>$Z$11&amp;" / 4"</f>
        <v xml:space="preserve"> / 4</v>
      </c>
      <c r="O35" s="600"/>
      <c r="P35" s="601"/>
      <c r="Q35" s="599" t="str">
        <f>$X$11&amp;" / 2"</f>
        <v xml:space="preserve"> / 2</v>
      </c>
      <c r="R35" s="602"/>
      <c r="S35" s="603"/>
      <c r="T35" s="599" t="str">
        <f>$Y$11&amp;" / 3"</f>
        <v xml:space="preserve"> / 3</v>
      </c>
      <c r="U35" s="602"/>
      <c r="V35" s="603"/>
    </row>
    <row r="36" spans="1:22" ht="15" customHeight="1" x14ac:dyDescent="0.4">
      <c r="A36" s="786" t="s">
        <v>184</v>
      </c>
      <c r="B36" s="787"/>
      <c r="C36" s="793" t="s">
        <v>1</v>
      </c>
      <c r="D36" s="794"/>
      <c r="E36" s="794"/>
      <c r="F36" s="794"/>
      <c r="G36" s="794"/>
      <c r="H36" s="795"/>
      <c r="I36" s="604" t="s">
        <v>2</v>
      </c>
      <c r="J36" s="605"/>
      <c r="K36" s="606" t="s">
        <v>3</v>
      </c>
      <c r="L36" s="607"/>
      <c r="M36" s="608"/>
      <c r="N36" s="606" t="s">
        <v>4</v>
      </c>
      <c r="O36" s="607"/>
      <c r="P36" s="608"/>
      <c r="Q36" s="606" t="s">
        <v>5</v>
      </c>
      <c r="R36" s="611"/>
      <c r="S36" s="612"/>
      <c r="T36" s="606" t="s">
        <v>6</v>
      </c>
      <c r="U36" s="611"/>
      <c r="V36" s="612"/>
    </row>
    <row r="37" spans="1:22" ht="30" customHeight="1" thickBot="1" x14ac:dyDescent="0.45">
      <c r="A37" s="788" t="str">
        <f>A35</f>
        <v>4. / 1</v>
      </c>
      <c r="B37" s="789"/>
      <c r="C37" s="790">
        <f>C35</f>
        <v>45108</v>
      </c>
      <c r="D37" s="791"/>
      <c r="E37" s="791"/>
      <c r="F37" s="791"/>
      <c r="G37" s="791"/>
      <c r="H37" s="792"/>
      <c r="I37" s="609">
        <f>I35+1</f>
        <v>2</v>
      </c>
      <c r="J37" s="610"/>
      <c r="K37" s="599" t="str">
        <f>$W$11&amp;" / 2"</f>
        <v xml:space="preserve"> / 2</v>
      </c>
      <c r="L37" s="600"/>
      <c r="M37" s="601"/>
      <c r="N37" s="599" t="str">
        <f>$Z$11&amp;" / 3"</f>
        <v xml:space="preserve"> / 3</v>
      </c>
      <c r="O37" s="600"/>
      <c r="P37" s="601"/>
      <c r="Q37" s="599" t="str">
        <f>$X$11&amp;" / 1"</f>
        <v xml:space="preserve"> / 1</v>
      </c>
      <c r="R37" s="602"/>
      <c r="S37" s="603"/>
      <c r="T37" s="599" t="str">
        <f>$Y$11&amp;" / 4"</f>
        <v xml:space="preserve"> / 4</v>
      </c>
      <c r="U37" s="602"/>
      <c r="V37" s="603"/>
    </row>
    <row r="38" spans="1:22" ht="15" customHeight="1" x14ac:dyDescent="0.4">
      <c r="A38" s="786" t="s">
        <v>184</v>
      </c>
      <c r="B38" s="787"/>
      <c r="C38" s="793" t="s">
        <v>1</v>
      </c>
      <c r="D38" s="794"/>
      <c r="E38" s="794"/>
      <c r="F38" s="794"/>
      <c r="G38" s="794"/>
      <c r="H38" s="795"/>
      <c r="I38" s="604" t="s">
        <v>2</v>
      </c>
      <c r="J38" s="605"/>
      <c r="K38" s="606" t="s">
        <v>3</v>
      </c>
      <c r="L38" s="607"/>
      <c r="M38" s="608"/>
      <c r="N38" s="606" t="s">
        <v>4</v>
      </c>
      <c r="O38" s="607"/>
      <c r="P38" s="608"/>
      <c r="Q38" s="606" t="s">
        <v>5</v>
      </c>
      <c r="R38" s="611"/>
      <c r="S38" s="612"/>
      <c r="T38" s="606" t="s">
        <v>6</v>
      </c>
      <c r="U38" s="611"/>
      <c r="V38" s="612"/>
    </row>
    <row r="39" spans="1:22" ht="30" customHeight="1" thickBot="1" x14ac:dyDescent="0.45">
      <c r="A39" s="788" t="str">
        <f>A37</f>
        <v>4. / 1</v>
      </c>
      <c r="B39" s="789"/>
      <c r="C39" s="790">
        <f>C37</f>
        <v>45108</v>
      </c>
      <c r="D39" s="791"/>
      <c r="E39" s="791"/>
      <c r="F39" s="791"/>
      <c r="G39" s="791"/>
      <c r="H39" s="792"/>
      <c r="I39" s="609">
        <f>I37+1</f>
        <v>3</v>
      </c>
      <c r="J39" s="610"/>
      <c r="K39" s="599" t="str">
        <f>$W$11&amp;" / 3"</f>
        <v xml:space="preserve"> / 3</v>
      </c>
      <c r="L39" s="600"/>
      <c r="M39" s="601"/>
      <c r="N39" s="599" t="str">
        <f>$Z$11&amp;" / 2"</f>
        <v xml:space="preserve"> / 2</v>
      </c>
      <c r="O39" s="600"/>
      <c r="P39" s="601"/>
      <c r="Q39" s="599" t="str">
        <f>$X$11&amp;" / 4"</f>
        <v xml:space="preserve"> / 4</v>
      </c>
      <c r="R39" s="602"/>
      <c r="S39" s="603"/>
      <c r="T39" s="599" t="str">
        <f>$Y$11&amp;" / 1"</f>
        <v xml:space="preserve"> / 1</v>
      </c>
      <c r="U39" s="602"/>
      <c r="V39" s="603"/>
    </row>
    <row r="40" spans="1:22" ht="15" customHeight="1" x14ac:dyDescent="0.4">
      <c r="A40" s="786" t="s">
        <v>184</v>
      </c>
      <c r="B40" s="787"/>
      <c r="C40" s="793" t="s">
        <v>1</v>
      </c>
      <c r="D40" s="794"/>
      <c r="E40" s="794"/>
      <c r="F40" s="794"/>
      <c r="G40" s="794"/>
      <c r="H40" s="795"/>
      <c r="I40" s="604" t="s">
        <v>2</v>
      </c>
      <c r="J40" s="605"/>
      <c r="K40" s="606" t="s">
        <v>3</v>
      </c>
      <c r="L40" s="607"/>
      <c r="M40" s="608"/>
      <c r="N40" s="606" t="s">
        <v>4</v>
      </c>
      <c r="O40" s="607"/>
      <c r="P40" s="608"/>
      <c r="Q40" s="606" t="s">
        <v>5</v>
      </c>
      <c r="R40" s="611"/>
      <c r="S40" s="612"/>
      <c r="T40" s="606" t="s">
        <v>6</v>
      </c>
      <c r="U40" s="611"/>
      <c r="V40" s="612"/>
    </row>
    <row r="41" spans="1:22" ht="30" customHeight="1" thickBot="1" x14ac:dyDescent="0.45">
      <c r="A41" s="788" t="str">
        <f>A39</f>
        <v>4. / 1</v>
      </c>
      <c r="B41" s="789"/>
      <c r="C41" s="790">
        <f>C39</f>
        <v>45108</v>
      </c>
      <c r="D41" s="791"/>
      <c r="E41" s="791"/>
      <c r="F41" s="791"/>
      <c r="G41" s="791"/>
      <c r="H41" s="792"/>
      <c r="I41" s="609">
        <f>I39+1</f>
        <v>4</v>
      </c>
      <c r="J41" s="610"/>
      <c r="K41" s="599" t="str">
        <f>$W$11&amp;" / 4"</f>
        <v xml:space="preserve"> / 4</v>
      </c>
      <c r="L41" s="600"/>
      <c r="M41" s="601"/>
      <c r="N41" s="599" t="str">
        <f>$Z$11&amp;" / 1"</f>
        <v xml:space="preserve"> / 1</v>
      </c>
      <c r="O41" s="600"/>
      <c r="P41" s="601"/>
      <c r="Q41" s="599" t="str">
        <f>$X$11&amp;" / 3"</f>
        <v xml:space="preserve"> / 3</v>
      </c>
      <c r="R41" s="602"/>
      <c r="S41" s="603"/>
      <c r="T41" s="599" t="str">
        <f>$Y$11&amp;" / 2"</f>
        <v xml:space="preserve"> / 2</v>
      </c>
      <c r="U41" s="602"/>
      <c r="V41" s="603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3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4. / 2</v>
      </c>
      <c r="B43" s="827"/>
      <c r="C43" s="828">
        <f>C41</f>
        <v>45108</v>
      </c>
      <c r="D43" s="829"/>
      <c r="E43" s="829"/>
      <c r="F43" s="829"/>
      <c r="G43" s="829"/>
      <c r="H43" s="830"/>
      <c r="I43" s="672">
        <f>IF($AE$19=1,1,1)</f>
        <v>1</v>
      </c>
      <c r="J43" s="673"/>
      <c r="K43" s="674" t="str">
        <f>$Z$3&amp;" / 2"</f>
        <v>N / 2</v>
      </c>
      <c r="L43" s="675"/>
      <c r="M43" s="676"/>
      <c r="N43" s="674" t="str">
        <f>$W$3&amp;" / 1"</f>
        <v>P / 1</v>
      </c>
      <c r="O43" s="675"/>
      <c r="P43" s="676"/>
      <c r="Q43" s="674" t="str">
        <f>$Y$3&amp;" / 4"</f>
        <v>F / 4</v>
      </c>
      <c r="R43" s="677"/>
      <c r="S43" s="678"/>
      <c r="T43" s="674" t="str">
        <f>$X$3&amp;" / 3"</f>
        <v>C / 3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3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4. / 2</v>
      </c>
      <c r="B45" s="827"/>
      <c r="C45" s="828">
        <f>C43</f>
        <v>45108</v>
      </c>
      <c r="D45" s="829"/>
      <c r="E45" s="829"/>
      <c r="F45" s="829"/>
      <c r="G45" s="829"/>
      <c r="H45" s="830"/>
      <c r="I45" s="672">
        <f>I43+1</f>
        <v>2</v>
      </c>
      <c r="J45" s="673"/>
      <c r="K45" s="674" t="str">
        <f>$Z$3&amp;" / 1"</f>
        <v>N / 1</v>
      </c>
      <c r="L45" s="675"/>
      <c r="M45" s="676"/>
      <c r="N45" s="674" t="str">
        <f>$W$3&amp;" / 2"</f>
        <v>P / 2</v>
      </c>
      <c r="O45" s="675"/>
      <c r="P45" s="676"/>
      <c r="Q45" s="674" t="str">
        <f>$Y$3&amp;" / 3"</f>
        <v>F / 3</v>
      </c>
      <c r="R45" s="677"/>
      <c r="S45" s="678"/>
      <c r="T45" s="674" t="str">
        <f>$X$3&amp;" / 4"</f>
        <v>C / 4</v>
      </c>
      <c r="U45" s="677"/>
      <c r="V45" s="678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3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4. / 2</v>
      </c>
      <c r="B47" s="827"/>
      <c r="C47" s="828">
        <f>C45</f>
        <v>45108</v>
      </c>
      <c r="D47" s="829"/>
      <c r="E47" s="829"/>
      <c r="F47" s="829"/>
      <c r="G47" s="829"/>
      <c r="H47" s="830"/>
      <c r="I47" s="672">
        <f>I45+1</f>
        <v>3</v>
      </c>
      <c r="J47" s="673"/>
      <c r="K47" s="674" t="str">
        <f>$Z$3&amp;" / 4"</f>
        <v>N / 4</v>
      </c>
      <c r="L47" s="675"/>
      <c r="M47" s="676"/>
      <c r="N47" s="674" t="str">
        <f>$W$3&amp;" / 3"</f>
        <v>P / 3</v>
      </c>
      <c r="O47" s="675"/>
      <c r="P47" s="676"/>
      <c r="Q47" s="674" t="str">
        <f>$Y$3&amp;" / 2"</f>
        <v>F / 2</v>
      </c>
      <c r="R47" s="677"/>
      <c r="S47" s="678"/>
      <c r="T47" s="674" t="str">
        <f>$X$3&amp;" / 1"</f>
        <v>C / 1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3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4. / 2</v>
      </c>
      <c r="B49" s="827"/>
      <c r="C49" s="828">
        <f>C47</f>
        <v>45108</v>
      </c>
      <c r="D49" s="829"/>
      <c r="E49" s="829"/>
      <c r="F49" s="829"/>
      <c r="G49" s="829"/>
      <c r="H49" s="830"/>
      <c r="I49" s="672">
        <f>I47+1</f>
        <v>4</v>
      </c>
      <c r="J49" s="673"/>
      <c r="K49" s="674" t="str">
        <f>$Z$3&amp;" / 3"</f>
        <v>N / 3</v>
      </c>
      <c r="L49" s="675"/>
      <c r="M49" s="676"/>
      <c r="N49" s="674" t="str">
        <f>$W$3&amp;" / 4"</f>
        <v>P / 4</v>
      </c>
      <c r="O49" s="675"/>
      <c r="P49" s="676"/>
      <c r="Q49" s="674" t="str">
        <f>$Y$3&amp;" / 1"</f>
        <v>F / 1</v>
      </c>
      <c r="R49" s="677"/>
      <c r="S49" s="678"/>
      <c r="T49" s="674" t="str">
        <f>$X$3&amp;" / 2"</f>
        <v>C / 2</v>
      </c>
      <c r="U49" s="677"/>
      <c r="V49" s="678"/>
    </row>
    <row r="50" spans="1:22" ht="15" customHeight="1" x14ac:dyDescent="0.4">
      <c r="A50" s="824" t="s">
        <v>181</v>
      </c>
      <c r="B50" s="825"/>
      <c r="C50" s="821" t="s">
        <v>1</v>
      </c>
      <c r="D50" s="822"/>
      <c r="E50" s="822"/>
      <c r="F50" s="822"/>
      <c r="G50" s="822"/>
      <c r="H50" s="823"/>
      <c r="I50" s="638" t="s">
        <v>2</v>
      </c>
      <c r="J50" s="639"/>
      <c r="K50" s="633" t="s">
        <v>3</v>
      </c>
      <c r="L50" s="634"/>
      <c r="M50" s="635"/>
      <c r="N50" s="633" t="s">
        <v>3</v>
      </c>
      <c r="O50" s="634"/>
      <c r="P50" s="635"/>
      <c r="Q50" s="633" t="s">
        <v>5</v>
      </c>
      <c r="R50" s="636"/>
      <c r="S50" s="637"/>
      <c r="T50" s="633" t="s">
        <v>6</v>
      </c>
      <c r="U50" s="636"/>
      <c r="V50" s="637"/>
    </row>
    <row r="51" spans="1:22" ht="30" customHeight="1" thickBot="1" x14ac:dyDescent="0.45">
      <c r="A51" s="816" t="str">
        <f>A49</f>
        <v>4. / 2</v>
      </c>
      <c r="B51" s="817"/>
      <c r="C51" s="818">
        <f>C49</f>
        <v>45108</v>
      </c>
      <c r="D51" s="819"/>
      <c r="E51" s="819"/>
      <c r="F51" s="819"/>
      <c r="G51" s="819"/>
      <c r="H51" s="820"/>
      <c r="I51" s="626">
        <f>IF($AE$19=1,5,1)</f>
        <v>1</v>
      </c>
      <c r="J51" s="627"/>
      <c r="K51" s="628" t="str">
        <f>$Z$5&amp;" / 2"</f>
        <v>M / 2</v>
      </c>
      <c r="L51" s="629"/>
      <c r="M51" s="630"/>
      <c r="N51" s="628" t="str">
        <f>$W$5&amp;" / 1"</f>
        <v>R / 1</v>
      </c>
      <c r="O51" s="629"/>
      <c r="P51" s="630"/>
      <c r="Q51" s="628" t="str">
        <f>$Y$5&amp;" / 4"</f>
        <v>E / 4</v>
      </c>
      <c r="R51" s="631"/>
      <c r="S51" s="632"/>
      <c r="T51" s="628" t="str">
        <f>$X$5&amp;" / 3"</f>
        <v>D / 3</v>
      </c>
      <c r="U51" s="631"/>
      <c r="V51" s="632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3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4. / 2</v>
      </c>
      <c r="B53" s="817"/>
      <c r="C53" s="818">
        <f>C51</f>
        <v>45108</v>
      </c>
      <c r="D53" s="819"/>
      <c r="E53" s="819"/>
      <c r="F53" s="819"/>
      <c r="G53" s="819"/>
      <c r="H53" s="820"/>
      <c r="I53" s="626">
        <f>I51+1</f>
        <v>2</v>
      </c>
      <c r="J53" s="627"/>
      <c r="K53" s="628" t="str">
        <f>$Z$5&amp;" / 1"</f>
        <v>M / 1</v>
      </c>
      <c r="L53" s="629"/>
      <c r="M53" s="630"/>
      <c r="N53" s="628" t="str">
        <f>$W$5&amp;" / 2"</f>
        <v>R / 2</v>
      </c>
      <c r="O53" s="629"/>
      <c r="P53" s="630"/>
      <c r="Q53" s="628" t="str">
        <f>$Y$5&amp;" / 3"</f>
        <v>E / 3</v>
      </c>
      <c r="R53" s="631"/>
      <c r="S53" s="632"/>
      <c r="T53" s="628" t="str">
        <f>$X$5&amp;" / 4"</f>
        <v>D / 4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3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4. / 2</v>
      </c>
      <c r="B55" s="817"/>
      <c r="C55" s="818">
        <f>C53</f>
        <v>45108</v>
      </c>
      <c r="D55" s="819"/>
      <c r="E55" s="819"/>
      <c r="F55" s="819"/>
      <c r="G55" s="819"/>
      <c r="H55" s="820"/>
      <c r="I55" s="626">
        <f>I53+1</f>
        <v>3</v>
      </c>
      <c r="J55" s="627"/>
      <c r="K55" s="628" t="str">
        <f>$Z$5&amp;" / 4"</f>
        <v>M / 4</v>
      </c>
      <c r="L55" s="629"/>
      <c r="M55" s="630"/>
      <c r="N55" s="628" t="str">
        <f>$W$5&amp;" / 3"</f>
        <v>R / 3</v>
      </c>
      <c r="O55" s="629"/>
      <c r="P55" s="630"/>
      <c r="Q55" s="628" t="str">
        <f>$Y$5&amp;" / 2"</f>
        <v>E / 2</v>
      </c>
      <c r="R55" s="631"/>
      <c r="S55" s="632"/>
      <c r="T55" s="628" t="str">
        <f>$X$5&amp;" / 1"</f>
        <v>D / 1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3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4. / 2</v>
      </c>
      <c r="B57" s="817"/>
      <c r="C57" s="818">
        <f>C55</f>
        <v>45108</v>
      </c>
      <c r="D57" s="819"/>
      <c r="E57" s="819"/>
      <c r="F57" s="819"/>
      <c r="G57" s="819"/>
      <c r="H57" s="820"/>
      <c r="I57" s="626">
        <f>I55+1</f>
        <v>4</v>
      </c>
      <c r="J57" s="627"/>
      <c r="K57" s="628" t="str">
        <f>$Z$5&amp;" / 3"</f>
        <v>M / 3</v>
      </c>
      <c r="L57" s="629"/>
      <c r="M57" s="630"/>
      <c r="N57" s="628" t="str">
        <f>$W$5&amp;" / 4"</f>
        <v>R / 4</v>
      </c>
      <c r="O57" s="629"/>
      <c r="P57" s="630"/>
      <c r="Q57" s="628" t="str">
        <f>$Y$5&amp;" / 1"</f>
        <v>E / 1</v>
      </c>
      <c r="R57" s="631"/>
      <c r="S57" s="632"/>
      <c r="T57" s="628" t="str">
        <f>$X$5&amp;" / 2"</f>
        <v>D / 2</v>
      </c>
      <c r="U57" s="631"/>
      <c r="V57" s="632"/>
    </row>
    <row r="58" spans="1:22" ht="15" customHeight="1" x14ac:dyDescent="0.4">
      <c r="A58" s="814" t="s">
        <v>182</v>
      </c>
      <c r="B58" s="815"/>
      <c r="C58" s="811" t="s">
        <v>1</v>
      </c>
      <c r="D58" s="812"/>
      <c r="E58" s="812"/>
      <c r="F58" s="812"/>
      <c r="G58" s="812"/>
      <c r="H58" s="813"/>
      <c r="I58" s="624" t="s">
        <v>2</v>
      </c>
      <c r="J58" s="625"/>
      <c r="K58" s="616" t="s">
        <v>3</v>
      </c>
      <c r="L58" s="617"/>
      <c r="M58" s="618"/>
      <c r="N58" s="616" t="s">
        <v>3</v>
      </c>
      <c r="O58" s="617"/>
      <c r="P58" s="618"/>
      <c r="Q58" s="616" t="s">
        <v>5</v>
      </c>
      <c r="R58" s="667"/>
      <c r="S58" s="668"/>
      <c r="T58" s="616" t="s">
        <v>6</v>
      </c>
      <c r="U58" s="667"/>
      <c r="V58" s="668"/>
    </row>
    <row r="59" spans="1:22" ht="30" customHeight="1" thickBot="1" x14ac:dyDescent="0.45">
      <c r="A59" s="806" t="str">
        <f>A57</f>
        <v>4. / 2</v>
      </c>
      <c r="B59" s="807"/>
      <c r="C59" s="808">
        <f>C57</f>
        <v>45108</v>
      </c>
      <c r="D59" s="809"/>
      <c r="E59" s="809"/>
      <c r="F59" s="809"/>
      <c r="G59" s="809"/>
      <c r="H59" s="810"/>
      <c r="I59" s="619">
        <f>IF($AE$19=1,9,1)</f>
        <v>1</v>
      </c>
      <c r="J59" s="620"/>
      <c r="K59" s="621" t="str">
        <f>$Z$7&amp;" / 2"</f>
        <v>L / 2</v>
      </c>
      <c r="L59" s="622"/>
      <c r="M59" s="623"/>
      <c r="N59" s="621" t="str">
        <f>$W$7&amp;" / 1"</f>
        <v>S / 1</v>
      </c>
      <c r="O59" s="622"/>
      <c r="P59" s="623"/>
      <c r="Q59" s="621" t="str">
        <f>$Y$7&amp;" / 4"</f>
        <v>J / 4</v>
      </c>
      <c r="R59" s="665"/>
      <c r="S59" s="666"/>
      <c r="T59" s="621" t="str">
        <f>$X$7&amp;" / 3"</f>
        <v>A / 3</v>
      </c>
      <c r="U59" s="665"/>
      <c r="V59" s="666"/>
    </row>
    <row r="60" spans="1:22" ht="15" customHeight="1" x14ac:dyDescent="0.4">
      <c r="A60" s="814" t="s">
        <v>182</v>
      </c>
      <c r="B60" s="815"/>
      <c r="C60" s="811" t="s">
        <v>1</v>
      </c>
      <c r="D60" s="812"/>
      <c r="E60" s="812"/>
      <c r="F60" s="812"/>
      <c r="G60" s="812"/>
      <c r="H60" s="813"/>
      <c r="I60" s="624" t="s">
        <v>2</v>
      </c>
      <c r="J60" s="625"/>
      <c r="K60" s="616" t="s">
        <v>3</v>
      </c>
      <c r="L60" s="617"/>
      <c r="M60" s="618"/>
      <c r="N60" s="616" t="s">
        <v>3</v>
      </c>
      <c r="O60" s="617"/>
      <c r="P60" s="618"/>
      <c r="Q60" s="616" t="s">
        <v>5</v>
      </c>
      <c r="R60" s="667"/>
      <c r="S60" s="668"/>
      <c r="T60" s="616" t="s">
        <v>6</v>
      </c>
      <c r="U60" s="667"/>
      <c r="V60" s="668"/>
    </row>
    <row r="61" spans="1:22" ht="30" customHeight="1" thickBot="1" x14ac:dyDescent="0.45">
      <c r="A61" s="806" t="str">
        <f>A59</f>
        <v>4. / 2</v>
      </c>
      <c r="B61" s="807"/>
      <c r="C61" s="808">
        <f>C59</f>
        <v>45108</v>
      </c>
      <c r="D61" s="809"/>
      <c r="E61" s="809"/>
      <c r="F61" s="809"/>
      <c r="G61" s="809"/>
      <c r="H61" s="810"/>
      <c r="I61" s="619">
        <f>I59+1</f>
        <v>2</v>
      </c>
      <c r="J61" s="620"/>
      <c r="K61" s="621" t="str">
        <f>$Z$7&amp;" / 1"</f>
        <v>L / 1</v>
      </c>
      <c r="L61" s="622"/>
      <c r="M61" s="623"/>
      <c r="N61" s="621" t="str">
        <f>$W$7&amp;" / 2"</f>
        <v>S / 2</v>
      </c>
      <c r="O61" s="622"/>
      <c r="P61" s="623"/>
      <c r="Q61" s="621" t="str">
        <f>$Y$7&amp;" / 3"</f>
        <v>J / 3</v>
      </c>
      <c r="R61" s="665"/>
      <c r="S61" s="666"/>
      <c r="T61" s="621" t="str">
        <f>$X$7&amp;" / 4"</f>
        <v>A / 4</v>
      </c>
      <c r="U61" s="665"/>
      <c r="V61" s="666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3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4. / 2</v>
      </c>
      <c r="B63" s="807"/>
      <c r="C63" s="808">
        <f>C61</f>
        <v>45108</v>
      </c>
      <c r="D63" s="809"/>
      <c r="E63" s="809"/>
      <c r="F63" s="809"/>
      <c r="G63" s="809"/>
      <c r="H63" s="810"/>
      <c r="I63" s="619">
        <f>I61+1</f>
        <v>3</v>
      </c>
      <c r="J63" s="620"/>
      <c r="K63" s="621" t="str">
        <f>$Z$7&amp;" / 4"</f>
        <v>L / 4</v>
      </c>
      <c r="L63" s="622"/>
      <c r="M63" s="623"/>
      <c r="N63" s="621" t="str">
        <f>$W$7&amp;" / 3"</f>
        <v>S / 3</v>
      </c>
      <c r="O63" s="622"/>
      <c r="P63" s="623"/>
      <c r="Q63" s="621" t="str">
        <f>$Y$7&amp;" / 2"</f>
        <v>J / 2</v>
      </c>
      <c r="R63" s="665"/>
      <c r="S63" s="666"/>
      <c r="T63" s="621" t="str">
        <f>$X$7&amp;" / 1"</f>
        <v>A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3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4. / 2</v>
      </c>
      <c r="B65" s="807"/>
      <c r="C65" s="808">
        <f>C63</f>
        <v>45108</v>
      </c>
      <c r="D65" s="809"/>
      <c r="E65" s="809"/>
      <c r="F65" s="809"/>
      <c r="G65" s="809"/>
      <c r="H65" s="810"/>
      <c r="I65" s="619">
        <f>I63+1</f>
        <v>4</v>
      </c>
      <c r="J65" s="620"/>
      <c r="K65" s="621" t="str">
        <f>$Z$7&amp;" / 3"</f>
        <v>L / 3</v>
      </c>
      <c r="L65" s="622"/>
      <c r="M65" s="623"/>
      <c r="N65" s="621" t="str">
        <f>$W$7&amp;" / 4"</f>
        <v>S / 4</v>
      </c>
      <c r="O65" s="622"/>
      <c r="P65" s="623"/>
      <c r="Q65" s="621" t="str">
        <f>$Y$7&amp;" / 1"</f>
        <v>J / 1</v>
      </c>
      <c r="R65" s="665"/>
      <c r="S65" s="666"/>
      <c r="T65" s="621" t="str">
        <f>$X$7&amp;" / 2"</f>
        <v>A / 2</v>
      </c>
      <c r="U65" s="665"/>
      <c r="V65" s="666"/>
    </row>
    <row r="66" spans="1:22" ht="15" customHeight="1" x14ac:dyDescent="0.4">
      <c r="A66" s="804" t="s">
        <v>183</v>
      </c>
      <c r="B66" s="805"/>
      <c r="C66" s="801" t="s">
        <v>1</v>
      </c>
      <c r="D66" s="802"/>
      <c r="E66" s="802"/>
      <c r="F66" s="802"/>
      <c r="G66" s="802"/>
      <c r="H66" s="803"/>
      <c r="I66" s="663" t="s">
        <v>2</v>
      </c>
      <c r="J66" s="664"/>
      <c r="K66" s="651" t="s">
        <v>3</v>
      </c>
      <c r="L66" s="652"/>
      <c r="M66" s="653"/>
      <c r="N66" s="651" t="s">
        <v>3</v>
      </c>
      <c r="O66" s="652"/>
      <c r="P66" s="653"/>
      <c r="Q66" s="651" t="s">
        <v>5</v>
      </c>
      <c r="R66" s="654"/>
      <c r="S66" s="655"/>
      <c r="T66" s="651" t="s">
        <v>6</v>
      </c>
      <c r="U66" s="654"/>
      <c r="V66" s="655"/>
    </row>
    <row r="67" spans="1:22" ht="30" customHeight="1" thickBot="1" x14ac:dyDescent="0.45">
      <c r="A67" s="796" t="str">
        <f>A65</f>
        <v>4. / 2</v>
      </c>
      <c r="B67" s="797"/>
      <c r="C67" s="798">
        <f>C65</f>
        <v>45108</v>
      </c>
      <c r="D67" s="799"/>
      <c r="E67" s="799"/>
      <c r="F67" s="799"/>
      <c r="G67" s="799"/>
      <c r="H67" s="800"/>
      <c r="I67" s="661">
        <f>IF($AE$19=1,13,1)</f>
        <v>1</v>
      </c>
      <c r="J67" s="662"/>
      <c r="K67" s="656" t="str">
        <f>$Z$9&amp;" / 2"</f>
        <v>K / 2</v>
      </c>
      <c r="L67" s="657"/>
      <c r="M67" s="658"/>
      <c r="N67" s="656" t="str">
        <f>$W$9&amp;" / 1"</f>
        <v>T / 1</v>
      </c>
      <c r="O67" s="657"/>
      <c r="P67" s="658"/>
      <c r="Q67" s="656" t="str">
        <f>$Y$9&amp;" / 4"</f>
        <v>H / 4</v>
      </c>
      <c r="R67" s="659"/>
      <c r="S67" s="660"/>
      <c r="T67" s="656" t="str">
        <f>$X$9&amp;" / 3"</f>
        <v>B / 3</v>
      </c>
      <c r="U67" s="659"/>
      <c r="V67" s="660"/>
    </row>
    <row r="68" spans="1:22" ht="15" customHeight="1" x14ac:dyDescent="0.4">
      <c r="A68" s="804" t="s">
        <v>183</v>
      </c>
      <c r="B68" s="805"/>
      <c r="C68" s="801" t="s">
        <v>1</v>
      </c>
      <c r="D68" s="802"/>
      <c r="E68" s="802"/>
      <c r="F68" s="802"/>
      <c r="G68" s="802"/>
      <c r="H68" s="803"/>
      <c r="I68" s="663" t="s">
        <v>2</v>
      </c>
      <c r="J68" s="664"/>
      <c r="K68" s="651" t="s">
        <v>3</v>
      </c>
      <c r="L68" s="652"/>
      <c r="M68" s="653"/>
      <c r="N68" s="651" t="s">
        <v>3</v>
      </c>
      <c r="O68" s="652"/>
      <c r="P68" s="653"/>
      <c r="Q68" s="651" t="s">
        <v>5</v>
      </c>
      <c r="R68" s="654"/>
      <c r="S68" s="655"/>
      <c r="T68" s="651" t="s">
        <v>6</v>
      </c>
      <c r="U68" s="654"/>
      <c r="V68" s="655"/>
    </row>
    <row r="69" spans="1:22" ht="30" customHeight="1" thickBot="1" x14ac:dyDescent="0.45">
      <c r="A69" s="796" t="str">
        <f>A67</f>
        <v>4. / 2</v>
      </c>
      <c r="B69" s="797"/>
      <c r="C69" s="798">
        <f>C67</f>
        <v>45108</v>
      </c>
      <c r="D69" s="799"/>
      <c r="E69" s="799"/>
      <c r="F69" s="799"/>
      <c r="G69" s="799"/>
      <c r="H69" s="800"/>
      <c r="I69" s="661">
        <f>I67+1</f>
        <v>2</v>
      </c>
      <c r="J69" s="662"/>
      <c r="K69" s="656" t="str">
        <f>$Z$9&amp;" / 1"</f>
        <v>K / 1</v>
      </c>
      <c r="L69" s="657"/>
      <c r="M69" s="658"/>
      <c r="N69" s="656" t="str">
        <f>$W$9&amp;" / 2"</f>
        <v>T / 2</v>
      </c>
      <c r="O69" s="657"/>
      <c r="P69" s="658"/>
      <c r="Q69" s="656" t="str">
        <f>$Y$9&amp;" / 3"</f>
        <v>H / 3</v>
      </c>
      <c r="R69" s="659"/>
      <c r="S69" s="660"/>
      <c r="T69" s="656" t="str">
        <f>$X$9&amp;" / 4"</f>
        <v>B / 4</v>
      </c>
      <c r="U69" s="659"/>
      <c r="V69" s="660"/>
    </row>
    <row r="70" spans="1:22" ht="15" customHeight="1" x14ac:dyDescent="0.4">
      <c r="A70" s="804" t="s">
        <v>183</v>
      </c>
      <c r="B70" s="805"/>
      <c r="C70" s="801" t="s">
        <v>1</v>
      </c>
      <c r="D70" s="802"/>
      <c r="E70" s="802"/>
      <c r="F70" s="802"/>
      <c r="G70" s="802"/>
      <c r="H70" s="803"/>
      <c r="I70" s="663" t="s">
        <v>2</v>
      </c>
      <c r="J70" s="664"/>
      <c r="K70" s="651" t="s">
        <v>3</v>
      </c>
      <c r="L70" s="652"/>
      <c r="M70" s="653"/>
      <c r="N70" s="651" t="s">
        <v>3</v>
      </c>
      <c r="O70" s="652"/>
      <c r="P70" s="653"/>
      <c r="Q70" s="651" t="s">
        <v>5</v>
      </c>
      <c r="R70" s="654"/>
      <c r="S70" s="655"/>
      <c r="T70" s="651" t="s">
        <v>6</v>
      </c>
      <c r="U70" s="654"/>
      <c r="V70" s="655"/>
    </row>
    <row r="71" spans="1:22" ht="30" customHeight="1" thickBot="1" x14ac:dyDescent="0.45">
      <c r="A71" s="796" t="str">
        <f>A69</f>
        <v>4. / 2</v>
      </c>
      <c r="B71" s="797"/>
      <c r="C71" s="798">
        <f>C69</f>
        <v>45108</v>
      </c>
      <c r="D71" s="799"/>
      <c r="E71" s="799"/>
      <c r="F71" s="799"/>
      <c r="G71" s="799"/>
      <c r="H71" s="800"/>
      <c r="I71" s="661">
        <f>I69+1</f>
        <v>3</v>
      </c>
      <c r="J71" s="662"/>
      <c r="K71" s="656" t="str">
        <f>$Z$9&amp;" / 4"</f>
        <v>K / 4</v>
      </c>
      <c r="L71" s="657"/>
      <c r="M71" s="658"/>
      <c r="N71" s="656" t="str">
        <f>$W$9&amp;" / 3"</f>
        <v>T / 3</v>
      </c>
      <c r="O71" s="657"/>
      <c r="P71" s="658"/>
      <c r="Q71" s="656" t="str">
        <f>$Y$9&amp;" / 2"</f>
        <v>H / 2</v>
      </c>
      <c r="R71" s="659"/>
      <c r="S71" s="660"/>
      <c r="T71" s="656" t="str">
        <f>$X$9&amp;" / 1"</f>
        <v>B / 1</v>
      </c>
      <c r="U71" s="659"/>
      <c r="V71" s="660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3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4. / 2</v>
      </c>
      <c r="B73" s="797"/>
      <c r="C73" s="798">
        <f>C71</f>
        <v>45108</v>
      </c>
      <c r="D73" s="799"/>
      <c r="E73" s="799"/>
      <c r="F73" s="799"/>
      <c r="G73" s="799"/>
      <c r="H73" s="800"/>
      <c r="I73" s="661">
        <f>I71+1</f>
        <v>4</v>
      </c>
      <c r="J73" s="662"/>
      <c r="K73" s="656" t="str">
        <f>$Z$9&amp;" / 3"</f>
        <v>K / 3</v>
      </c>
      <c r="L73" s="657"/>
      <c r="M73" s="658"/>
      <c r="N73" s="656" t="str">
        <f>$W$9&amp;" / 4"</f>
        <v>T / 4</v>
      </c>
      <c r="O73" s="657"/>
      <c r="P73" s="658"/>
      <c r="Q73" s="656" t="str">
        <f>$Y$9&amp;" / 1"</f>
        <v>H / 1</v>
      </c>
      <c r="R73" s="659"/>
      <c r="S73" s="660"/>
      <c r="T73" s="656" t="str">
        <f>$X$9&amp;" / 2"</f>
        <v>B / 2</v>
      </c>
      <c r="U73" s="659"/>
      <c r="V73" s="660"/>
    </row>
    <row r="74" spans="1:22" ht="15" customHeight="1" x14ac:dyDescent="0.4">
      <c r="A74" s="786" t="s">
        <v>184</v>
      </c>
      <c r="B74" s="787"/>
      <c r="C74" s="793" t="s">
        <v>1</v>
      </c>
      <c r="D74" s="794"/>
      <c r="E74" s="794"/>
      <c r="F74" s="794"/>
      <c r="G74" s="794"/>
      <c r="H74" s="795"/>
      <c r="I74" s="604" t="s">
        <v>2</v>
      </c>
      <c r="J74" s="605"/>
      <c r="K74" s="606" t="s">
        <v>3</v>
      </c>
      <c r="L74" s="607"/>
      <c r="M74" s="608"/>
      <c r="N74" s="606" t="s">
        <v>3</v>
      </c>
      <c r="O74" s="607"/>
      <c r="P74" s="608"/>
      <c r="Q74" s="606" t="s">
        <v>5</v>
      </c>
      <c r="R74" s="611"/>
      <c r="S74" s="612"/>
      <c r="T74" s="606" t="s">
        <v>6</v>
      </c>
      <c r="U74" s="611"/>
      <c r="V74" s="612"/>
    </row>
    <row r="75" spans="1:22" ht="30" customHeight="1" thickBot="1" x14ac:dyDescent="0.45">
      <c r="A75" s="788" t="str">
        <f>A73</f>
        <v>4. / 2</v>
      </c>
      <c r="B75" s="789"/>
      <c r="C75" s="790">
        <f>C73</f>
        <v>45108</v>
      </c>
      <c r="D75" s="791"/>
      <c r="E75" s="791"/>
      <c r="F75" s="791"/>
      <c r="G75" s="791"/>
      <c r="H75" s="792"/>
      <c r="I75" s="609">
        <f>IF($AE$19=1,17,1)</f>
        <v>1</v>
      </c>
      <c r="J75" s="610"/>
      <c r="K75" s="599" t="str">
        <f>$Z$11&amp;" / 2"</f>
        <v xml:space="preserve"> / 2</v>
      </c>
      <c r="L75" s="600"/>
      <c r="M75" s="601"/>
      <c r="N75" s="599" t="str">
        <f>$W$11&amp;" / 1"</f>
        <v xml:space="preserve"> / 1</v>
      </c>
      <c r="O75" s="600"/>
      <c r="P75" s="601"/>
      <c r="Q75" s="599" t="str">
        <f>$Y$11&amp;" / 4"</f>
        <v xml:space="preserve"> / 4</v>
      </c>
      <c r="R75" s="602"/>
      <c r="S75" s="603"/>
      <c r="T75" s="599" t="str">
        <f>$X$11&amp;" / 3"</f>
        <v xml:space="preserve"> / 3</v>
      </c>
      <c r="U75" s="602"/>
      <c r="V75" s="603"/>
    </row>
    <row r="76" spans="1:22" ht="15" customHeight="1" x14ac:dyDescent="0.4">
      <c r="A76" s="786" t="s">
        <v>184</v>
      </c>
      <c r="B76" s="787"/>
      <c r="C76" s="793" t="s">
        <v>1</v>
      </c>
      <c r="D76" s="794"/>
      <c r="E76" s="794"/>
      <c r="F76" s="794"/>
      <c r="G76" s="794"/>
      <c r="H76" s="795"/>
      <c r="I76" s="604" t="s">
        <v>2</v>
      </c>
      <c r="J76" s="605"/>
      <c r="K76" s="606" t="s">
        <v>3</v>
      </c>
      <c r="L76" s="607"/>
      <c r="M76" s="608"/>
      <c r="N76" s="606" t="s">
        <v>3</v>
      </c>
      <c r="O76" s="607"/>
      <c r="P76" s="608"/>
      <c r="Q76" s="606" t="s">
        <v>5</v>
      </c>
      <c r="R76" s="611"/>
      <c r="S76" s="612"/>
      <c r="T76" s="606" t="s">
        <v>6</v>
      </c>
      <c r="U76" s="611"/>
      <c r="V76" s="612"/>
    </row>
    <row r="77" spans="1:22" ht="30" customHeight="1" thickBot="1" x14ac:dyDescent="0.45">
      <c r="A77" s="788" t="str">
        <f>A75</f>
        <v>4. / 2</v>
      </c>
      <c r="B77" s="789"/>
      <c r="C77" s="790">
        <f>C75</f>
        <v>45108</v>
      </c>
      <c r="D77" s="791"/>
      <c r="E77" s="791"/>
      <c r="F77" s="791"/>
      <c r="G77" s="791"/>
      <c r="H77" s="792"/>
      <c r="I77" s="609">
        <f>I75+1</f>
        <v>2</v>
      </c>
      <c r="J77" s="610"/>
      <c r="K77" s="599" t="str">
        <f>$Z$11&amp;" / 1"</f>
        <v xml:space="preserve"> / 1</v>
      </c>
      <c r="L77" s="600"/>
      <c r="M77" s="601"/>
      <c r="N77" s="599" t="str">
        <f>$W$11&amp;" / 2"</f>
        <v xml:space="preserve"> / 2</v>
      </c>
      <c r="O77" s="600"/>
      <c r="P77" s="601"/>
      <c r="Q77" s="599" t="str">
        <f>$Y$11&amp;" / 3"</f>
        <v xml:space="preserve"> / 3</v>
      </c>
      <c r="R77" s="602"/>
      <c r="S77" s="603"/>
      <c r="T77" s="599" t="str">
        <f>$X$11&amp;" / 4"</f>
        <v xml:space="preserve"> / 4</v>
      </c>
      <c r="U77" s="602"/>
      <c r="V77" s="603"/>
    </row>
    <row r="78" spans="1:22" ht="15" customHeight="1" x14ac:dyDescent="0.4">
      <c r="A78" s="786" t="s">
        <v>184</v>
      </c>
      <c r="B78" s="787"/>
      <c r="C78" s="793" t="s">
        <v>1</v>
      </c>
      <c r="D78" s="794"/>
      <c r="E78" s="794"/>
      <c r="F78" s="794"/>
      <c r="G78" s="794"/>
      <c r="H78" s="795"/>
      <c r="I78" s="604" t="s">
        <v>2</v>
      </c>
      <c r="J78" s="605"/>
      <c r="K78" s="606" t="s">
        <v>3</v>
      </c>
      <c r="L78" s="607"/>
      <c r="M78" s="608"/>
      <c r="N78" s="606" t="s">
        <v>3</v>
      </c>
      <c r="O78" s="607"/>
      <c r="P78" s="608"/>
      <c r="Q78" s="606" t="s">
        <v>5</v>
      </c>
      <c r="R78" s="611"/>
      <c r="S78" s="612"/>
      <c r="T78" s="606" t="s">
        <v>6</v>
      </c>
      <c r="U78" s="611"/>
      <c r="V78" s="612"/>
    </row>
    <row r="79" spans="1:22" ht="30" customHeight="1" thickBot="1" x14ac:dyDescent="0.45">
      <c r="A79" s="788" t="str">
        <f>A77</f>
        <v>4. / 2</v>
      </c>
      <c r="B79" s="789"/>
      <c r="C79" s="790">
        <f>C77</f>
        <v>45108</v>
      </c>
      <c r="D79" s="791"/>
      <c r="E79" s="791"/>
      <c r="F79" s="791"/>
      <c r="G79" s="791"/>
      <c r="H79" s="792"/>
      <c r="I79" s="609">
        <f>I77+1</f>
        <v>3</v>
      </c>
      <c r="J79" s="610"/>
      <c r="K79" s="599" t="str">
        <f>$Z$11&amp;" / 4"</f>
        <v xml:space="preserve"> / 4</v>
      </c>
      <c r="L79" s="600"/>
      <c r="M79" s="601"/>
      <c r="N79" s="599" t="str">
        <f>$W$11&amp;" / 3"</f>
        <v xml:space="preserve"> / 3</v>
      </c>
      <c r="O79" s="600"/>
      <c r="P79" s="601"/>
      <c r="Q79" s="599" t="str">
        <f>$Y$11&amp;" / 2"</f>
        <v xml:space="preserve"> / 2</v>
      </c>
      <c r="R79" s="602"/>
      <c r="S79" s="603"/>
      <c r="T79" s="599" t="str">
        <f>$X$11&amp;" / 1"</f>
        <v xml:space="preserve"> / 1</v>
      </c>
      <c r="U79" s="602"/>
      <c r="V79" s="603"/>
    </row>
    <row r="80" spans="1:22" ht="15" customHeight="1" x14ac:dyDescent="0.4">
      <c r="A80" s="786" t="s">
        <v>184</v>
      </c>
      <c r="B80" s="787"/>
      <c r="C80" s="793" t="s">
        <v>1</v>
      </c>
      <c r="D80" s="794"/>
      <c r="E80" s="794"/>
      <c r="F80" s="794"/>
      <c r="G80" s="794"/>
      <c r="H80" s="795"/>
      <c r="I80" s="604" t="s">
        <v>2</v>
      </c>
      <c r="J80" s="605"/>
      <c r="K80" s="606" t="s">
        <v>3</v>
      </c>
      <c r="L80" s="607"/>
      <c r="M80" s="608"/>
      <c r="N80" s="606" t="s">
        <v>3</v>
      </c>
      <c r="O80" s="607"/>
      <c r="P80" s="608"/>
      <c r="Q80" s="606" t="s">
        <v>5</v>
      </c>
      <c r="R80" s="611"/>
      <c r="S80" s="612"/>
      <c r="T80" s="606" t="s">
        <v>6</v>
      </c>
      <c r="U80" s="611"/>
      <c r="V80" s="612"/>
    </row>
    <row r="81" spans="1:22" ht="30" customHeight="1" thickBot="1" x14ac:dyDescent="0.45">
      <c r="A81" s="788" t="str">
        <f>A79</f>
        <v>4. / 2</v>
      </c>
      <c r="B81" s="789"/>
      <c r="C81" s="790">
        <f>C79</f>
        <v>45108</v>
      </c>
      <c r="D81" s="791"/>
      <c r="E81" s="791"/>
      <c r="F81" s="791"/>
      <c r="G81" s="791"/>
      <c r="H81" s="792"/>
      <c r="I81" s="609">
        <f>I79+1</f>
        <v>4</v>
      </c>
      <c r="J81" s="610"/>
      <c r="K81" s="599" t="str">
        <f>$Z$11&amp;" / 3"</f>
        <v xml:space="preserve"> / 3</v>
      </c>
      <c r="L81" s="600"/>
      <c r="M81" s="601"/>
      <c r="N81" s="599" t="str">
        <f>$W$11&amp;" / 4"</f>
        <v xml:space="preserve"> / 4</v>
      </c>
      <c r="O81" s="600"/>
      <c r="P81" s="601"/>
      <c r="Q81" s="599" t="str">
        <f>$Y$11&amp;" / 1"</f>
        <v xml:space="preserve"> / 1</v>
      </c>
      <c r="R81" s="602"/>
      <c r="S81" s="603"/>
      <c r="T81" s="599" t="str">
        <f>$X$11&amp;" / 2"</f>
        <v xml:space="preserve"> / 2</v>
      </c>
      <c r="U81" s="602"/>
      <c r="V81" s="603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70"/>
      <c r="M82" s="671"/>
      <c r="N82" s="669" t="s">
        <v>199</v>
      </c>
      <c r="O82" s="681"/>
      <c r="P82" s="682"/>
      <c r="Q82" s="669" t="s">
        <v>3</v>
      </c>
      <c r="R82" s="681"/>
      <c r="S82" s="682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4. / 3</v>
      </c>
      <c r="B83" s="827"/>
      <c r="C83" s="828">
        <f>C81</f>
        <v>45108</v>
      </c>
      <c r="D83" s="829"/>
      <c r="E83" s="829"/>
      <c r="F83" s="829"/>
      <c r="G83" s="829"/>
      <c r="H83" s="830"/>
      <c r="I83" s="672">
        <f>IF($AE$19=1,1,1)</f>
        <v>1</v>
      </c>
      <c r="J83" s="673"/>
      <c r="K83" s="674" t="str">
        <f>$X$3&amp;" / 4"</f>
        <v>C / 4</v>
      </c>
      <c r="L83" s="677"/>
      <c r="M83" s="678"/>
      <c r="N83" s="674" t="str">
        <f>$Y$3&amp;" / 2"</f>
        <v>F / 2</v>
      </c>
      <c r="O83" s="675"/>
      <c r="P83" s="676"/>
      <c r="Q83" s="674" t="str">
        <f>$W$3&amp;" / 1"</f>
        <v>P / 1</v>
      </c>
      <c r="R83" s="675"/>
      <c r="S83" s="676"/>
      <c r="T83" s="674" t="str">
        <f>$Z$3&amp;" / 3"</f>
        <v>N / 3</v>
      </c>
      <c r="U83" s="677"/>
      <c r="V83" s="678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70"/>
      <c r="M84" s="671"/>
      <c r="N84" s="669" t="s">
        <v>199</v>
      </c>
      <c r="O84" s="681"/>
      <c r="P84" s="682"/>
      <c r="Q84" s="669" t="s">
        <v>3</v>
      </c>
      <c r="R84" s="681"/>
      <c r="S84" s="682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4. / 3</v>
      </c>
      <c r="B85" s="827"/>
      <c r="C85" s="828">
        <f>C83</f>
        <v>45108</v>
      </c>
      <c r="D85" s="829"/>
      <c r="E85" s="829"/>
      <c r="F85" s="829"/>
      <c r="G85" s="829"/>
      <c r="H85" s="830"/>
      <c r="I85" s="672">
        <f>I83+1</f>
        <v>2</v>
      </c>
      <c r="J85" s="673"/>
      <c r="K85" s="674" t="str">
        <f>$X$3&amp;" / 3"</f>
        <v>C / 3</v>
      </c>
      <c r="L85" s="677"/>
      <c r="M85" s="678"/>
      <c r="N85" s="674" t="str">
        <f>$Y$3&amp;" / 1"</f>
        <v>F / 1</v>
      </c>
      <c r="O85" s="675"/>
      <c r="P85" s="676"/>
      <c r="Q85" s="674" t="str">
        <f>$W$3&amp;" / 2"</f>
        <v>P / 2</v>
      </c>
      <c r="R85" s="675"/>
      <c r="S85" s="676"/>
      <c r="T85" s="674" t="str">
        <f>$Z$3&amp;" / 4"</f>
        <v>N / 4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70"/>
      <c r="M86" s="671"/>
      <c r="N86" s="669" t="s">
        <v>199</v>
      </c>
      <c r="O86" s="681"/>
      <c r="P86" s="682"/>
      <c r="Q86" s="669" t="s">
        <v>3</v>
      </c>
      <c r="R86" s="681"/>
      <c r="S86" s="682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4. / 3</v>
      </c>
      <c r="B87" s="827"/>
      <c r="C87" s="828">
        <f>C85</f>
        <v>45108</v>
      </c>
      <c r="D87" s="829"/>
      <c r="E87" s="829"/>
      <c r="F87" s="829"/>
      <c r="G87" s="829"/>
      <c r="H87" s="830"/>
      <c r="I87" s="672">
        <f>I85+1</f>
        <v>3</v>
      </c>
      <c r="J87" s="673"/>
      <c r="K87" s="674" t="str">
        <f>$X$3&amp;" / 2"</f>
        <v>C / 2</v>
      </c>
      <c r="L87" s="677"/>
      <c r="M87" s="678"/>
      <c r="N87" s="674" t="str">
        <f>$Y$3&amp;" / 4"</f>
        <v>F / 4</v>
      </c>
      <c r="O87" s="675"/>
      <c r="P87" s="676"/>
      <c r="Q87" s="674" t="str">
        <f>$W$3&amp;" / 3"</f>
        <v>P / 3</v>
      </c>
      <c r="R87" s="675"/>
      <c r="S87" s="676"/>
      <c r="T87" s="674" t="str">
        <f>$Z$3&amp;" / 1"</f>
        <v>N / 1</v>
      </c>
      <c r="U87" s="677"/>
      <c r="V87" s="678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70"/>
      <c r="M88" s="671"/>
      <c r="N88" s="669" t="s">
        <v>199</v>
      </c>
      <c r="O88" s="681"/>
      <c r="P88" s="682"/>
      <c r="Q88" s="669" t="s">
        <v>3</v>
      </c>
      <c r="R88" s="681"/>
      <c r="S88" s="682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4. / 3</v>
      </c>
      <c r="B89" s="827"/>
      <c r="C89" s="828">
        <f>C87</f>
        <v>45108</v>
      </c>
      <c r="D89" s="829"/>
      <c r="E89" s="829"/>
      <c r="F89" s="829"/>
      <c r="G89" s="829"/>
      <c r="H89" s="830"/>
      <c r="I89" s="672">
        <f>I87+1</f>
        <v>4</v>
      </c>
      <c r="J89" s="673"/>
      <c r="K89" s="674" t="str">
        <f>$X$3&amp;" / 1"</f>
        <v>C / 1</v>
      </c>
      <c r="L89" s="677"/>
      <c r="M89" s="678"/>
      <c r="N89" s="674" t="str">
        <f>$Y$3&amp;" / 3"</f>
        <v>F / 3</v>
      </c>
      <c r="O89" s="675"/>
      <c r="P89" s="676"/>
      <c r="Q89" s="674" t="str">
        <f>$W$3&amp;" / 4"</f>
        <v>P / 4</v>
      </c>
      <c r="R89" s="675"/>
      <c r="S89" s="676"/>
      <c r="T89" s="674" t="str">
        <f>$Z$3&amp;" / 2"</f>
        <v>N / 2</v>
      </c>
      <c r="U89" s="677"/>
      <c r="V89" s="678"/>
    </row>
    <row r="90" spans="1:22" ht="15" customHeight="1" x14ac:dyDescent="0.4">
      <c r="A90" s="824" t="s">
        <v>181</v>
      </c>
      <c r="B90" s="825"/>
      <c r="C90" s="821" t="s">
        <v>1</v>
      </c>
      <c r="D90" s="822"/>
      <c r="E90" s="822"/>
      <c r="F90" s="822"/>
      <c r="G90" s="822"/>
      <c r="H90" s="823"/>
      <c r="I90" s="638" t="s">
        <v>2</v>
      </c>
      <c r="J90" s="639"/>
      <c r="K90" s="633" t="s">
        <v>3</v>
      </c>
      <c r="L90" s="636"/>
      <c r="M90" s="637"/>
      <c r="N90" s="633" t="s">
        <v>199</v>
      </c>
      <c r="O90" s="634"/>
      <c r="P90" s="635"/>
      <c r="Q90" s="633" t="s">
        <v>3</v>
      </c>
      <c r="R90" s="634"/>
      <c r="S90" s="635"/>
      <c r="T90" s="633" t="s">
        <v>6</v>
      </c>
      <c r="U90" s="636"/>
      <c r="V90" s="637"/>
    </row>
    <row r="91" spans="1:22" ht="30" customHeight="1" thickBot="1" x14ac:dyDescent="0.45">
      <c r="A91" s="816" t="str">
        <f>A89</f>
        <v>4. / 3</v>
      </c>
      <c r="B91" s="817"/>
      <c r="C91" s="818">
        <f>C89</f>
        <v>45108</v>
      </c>
      <c r="D91" s="819"/>
      <c r="E91" s="819"/>
      <c r="F91" s="819"/>
      <c r="G91" s="819"/>
      <c r="H91" s="820"/>
      <c r="I91" s="626">
        <f>IF($AE$19=1,5,1)</f>
        <v>1</v>
      </c>
      <c r="J91" s="627"/>
      <c r="K91" s="628" t="str">
        <f>$X$5&amp;" / 4"</f>
        <v>D / 4</v>
      </c>
      <c r="L91" s="631"/>
      <c r="M91" s="632"/>
      <c r="N91" s="628" t="str">
        <f>$Y$5&amp;" / 2"</f>
        <v>E / 2</v>
      </c>
      <c r="O91" s="629"/>
      <c r="P91" s="630"/>
      <c r="Q91" s="628" t="str">
        <f>$W$5&amp;" / 1"</f>
        <v>R / 1</v>
      </c>
      <c r="R91" s="629"/>
      <c r="S91" s="630"/>
      <c r="T91" s="628" t="str">
        <f>$Z$5&amp;" / 3"</f>
        <v>M / 3</v>
      </c>
      <c r="U91" s="631"/>
      <c r="V91" s="632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6"/>
      <c r="M92" s="637"/>
      <c r="N92" s="633" t="s">
        <v>199</v>
      </c>
      <c r="O92" s="634"/>
      <c r="P92" s="635"/>
      <c r="Q92" s="633" t="s">
        <v>3</v>
      </c>
      <c r="R92" s="634"/>
      <c r="S92" s="635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4. / 3</v>
      </c>
      <c r="B93" s="817"/>
      <c r="C93" s="818">
        <f>C91</f>
        <v>45108</v>
      </c>
      <c r="D93" s="819"/>
      <c r="E93" s="819"/>
      <c r="F93" s="819"/>
      <c r="G93" s="819"/>
      <c r="H93" s="820"/>
      <c r="I93" s="626">
        <f>I91+1</f>
        <v>2</v>
      </c>
      <c r="J93" s="627"/>
      <c r="K93" s="628" t="str">
        <f>$X$5&amp;" / 3"</f>
        <v>D / 3</v>
      </c>
      <c r="L93" s="631"/>
      <c r="M93" s="632"/>
      <c r="N93" s="628" t="str">
        <f>$Y$5&amp;" / 1"</f>
        <v>E / 1</v>
      </c>
      <c r="O93" s="629"/>
      <c r="P93" s="630"/>
      <c r="Q93" s="628" t="str">
        <f>$W$5&amp;" / 2"</f>
        <v>R / 2</v>
      </c>
      <c r="R93" s="629"/>
      <c r="S93" s="630"/>
      <c r="T93" s="628" t="str">
        <f>$Z$5&amp;" / 4"</f>
        <v>M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6"/>
      <c r="M94" s="637"/>
      <c r="N94" s="633" t="s">
        <v>199</v>
      </c>
      <c r="O94" s="634"/>
      <c r="P94" s="635"/>
      <c r="Q94" s="633" t="s">
        <v>3</v>
      </c>
      <c r="R94" s="634"/>
      <c r="S94" s="635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4. / 3</v>
      </c>
      <c r="B95" s="817"/>
      <c r="C95" s="818">
        <f>C93</f>
        <v>45108</v>
      </c>
      <c r="D95" s="819"/>
      <c r="E95" s="819"/>
      <c r="F95" s="819"/>
      <c r="G95" s="819"/>
      <c r="H95" s="820"/>
      <c r="I95" s="626">
        <f>I93+1</f>
        <v>3</v>
      </c>
      <c r="J95" s="627"/>
      <c r="K95" s="628" t="str">
        <f>$X$5&amp;" / 2"</f>
        <v>D / 2</v>
      </c>
      <c r="L95" s="631"/>
      <c r="M95" s="632"/>
      <c r="N95" s="628" t="str">
        <f>$Y$5&amp;" / 4"</f>
        <v>E / 4</v>
      </c>
      <c r="O95" s="629"/>
      <c r="P95" s="630"/>
      <c r="Q95" s="628" t="str">
        <f>$W$5&amp;" / 3"</f>
        <v>R / 3</v>
      </c>
      <c r="R95" s="629"/>
      <c r="S95" s="630"/>
      <c r="T95" s="628" t="str">
        <f>$Z$5&amp;" / 1"</f>
        <v>M / 1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6"/>
      <c r="M96" s="637"/>
      <c r="N96" s="633" t="s">
        <v>199</v>
      </c>
      <c r="O96" s="634"/>
      <c r="P96" s="635"/>
      <c r="Q96" s="633" t="s">
        <v>3</v>
      </c>
      <c r="R96" s="634"/>
      <c r="S96" s="635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4. / 3</v>
      </c>
      <c r="B97" s="817"/>
      <c r="C97" s="818">
        <f>C95</f>
        <v>45108</v>
      </c>
      <c r="D97" s="819"/>
      <c r="E97" s="819"/>
      <c r="F97" s="819"/>
      <c r="G97" s="819"/>
      <c r="H97" s="820"/>
      <c r="I97" s="626">
        <f>I95+1</f>
        <v>4</v>
      </c>
      <c r="J97" s="627"/>
      <c r="K97" s="628" t="str">
        <f>$X$5&amp;" / 1"</f>
        <v>D / 1</v>
      </c>
      <c r="L97" s="631"/>
      <c r="M97" s="632"/>
      <c r="N97" s="628" t="str">
        <f>$Y$5&amp;" / 3"</f>
        <v>E / 3</v>
      </c>
      <c r="O97" s="629"/>
      <c r="P97" s="630"/>
      <c r="Q97" s="628" t="str">
        <f>$W$5&amp;" / 4"</f>
        <v>R / 4</v>
      </c>
      <c r="R97" s="629"/>
      <c r="S97" s="630"/>
      <c r="T97" s="628" t="str">
        <f>$Z$5&amp;" / 2"</f>
        <v>M / 2</v>
      </c>
      <c r="U97" s="631"/>
      <c r="V97" s="632"/>
    </row>
    <row r="98" spans="1:22" ht="15" customHeight="1" x14ac:dyDescent="0.4">
      <c r="A98" s="814" t="s">
        <v>182</v>
      </c>
      <c r="B98" s="815"/>
      <c r="C98" s="811" t="s">
        <v>1</v>
      </c>
      <c r="D98" s="812"/>
      <c r="E98" s="812"/>
      <c r="F98" s="812"/>
      <c r="G98" s="812"/>
      <c r="H98" s="813"/>
      <c r="I98" s="624" t="s">
        <v>2</v>
      </c>
      <c r="J98" s="625"/>
      <c r="K98" s="616" t="s">
        <v>3</v>
      </c>
      <c r="L98" s="667"/>
      <c r="M98" s="668"/>
      <c r="N98" s="616" t="s">
        <v>199</v>
      </c>
      <c r="O98" s="617"/>
      <c r="P98" s="618"/>
      <c r="Q98" s="616" t="s">
        <v>3</v>
      </c>
      <c r="R98" s="617"/>
      <c r="S98" s="618"/>
      <c r="T98" s="616" t="s">
        <v>6</v>
      </c>
      <c r="U98" s="667"/>
      <c r="V98" s="668"/>
    </row>
    <row r="99" spans="1:22" ht="30" customHeight="1" thickBot="1" x14ac:dyDescent="0.45">
      <c r="A99" s="806" t="str">
        <f>A97</f>
        <v>4. / 3</v>
      </c>
      <c r="B99" s="807"/>
      <c r="C99" s="808">
        <f>C97</f>
        <v>45108</v>
      </c>
      <c r="D99" s="809"/>
      <c r="E99" s="809"/>
      <c r="F99" s="809"/>
      <c r="G99" s="809"/>
      <c r="H99" s="810"/>
      <c r="I99" s="619">
        <f>IF($AE$19=1,9,1)</f>
        <v>1</v>
      </c>
      <c r="J99" s="620"/>
      <c r="K99" s="621" t="str">
        <f>$X$7&amp;" / 4"</f>
        <v>A / 4</v>
      </c>
      <c r="L99" s="665"/>
      <c r="M99" s="666"/>
      <c r="N99" s="621" t="str">
        <f>$Y$7&amp;" / 2"</f>
        <v>J / 2</v>
      </c>
      <c r="O99" s="622"/>
      <c r="P99" s="623"/>
      <c r="Q99" s="621" t="str">
        <f>$W$7&amp;" / 1"</f>
        <v>S / 1</v>
      </c>
      <c r="R99" s="622"/>
      <c r="S99" s="623"/>
      <c r="T99" s="621" t="str">
        <f>$Z$7&amp;" / 3"</f>
        <v>L / 3</v>
      </c>
      <c r="U99" s="665"/>
      <c r="V99" s="666"/>
    </row>
    <row r="100" spans="1:22" ht="15" customHeight="1" x14ac:dyDescent="0.4">
      <c r="A100" s="814" t="s">
        <v>182</v>
      </c>
      <c r="B100" s="815"/>
      <c r="C100" s="811" t="s">
        <v>1</v>
      </c>
      <c r="D100" s="812"/>
      <c r="E100" s="812"/>
      <c r="F100" s="812"/>
      <c r="G100" s="812"/>
      <c r="H100" s="813"/>
      <c r="I100" s="624" t="s">
        <v>2</v>
      </c>
      <c r="J100" s="625"/>
      <c r="K100" s="616" t="s">
        <v>3</v>
      </c>
      <c r="L100" s="667"/>
      <c r="M100" s="668"/>
      <c r="N100" s="616" t="s">
        <v>199</v>
      </c>
      <c r="O100" s="617"/>
      <c r="P100" s="618"/>
      <c r="Q100" s="616" t="s">
        <v>3</v>
      </c>
      <c r="R100" s="617"/>
      <c r="S100" s="618"/>
      <c r="T100" s="616" t="s">
        <v>6</v>
      </c>
      <c r="U100" s="667"/>
      <c r="V100" s="668"/>
    </row>
    <row r="101" spans="1:22" ht="30" customHeight="1" thickBot="1" x14ac:dyDescent="0.45">
      <c r="A101" s="806" t="str">
        <f>A99</f>
        <v>4. / 3</v>
      </c>
      <c r="B101" s="807"/>
      <c r="C101" s="808">
        <f>C99</f>
        <v>45108</v>
      </c>
      <c r="D101" s="809"/>
      <c r="E101" s="809"/>
      <c r="F101" s="809"/>
      <c r="G101" s="809"/>
      <c r="H101" s="810"/>
      <c r="I101" s="619">
        <f>I99+1</f>
        <v>2</v>
      </c>
      <c r="J101" s="620"/>
      <c r="K101" s="621" t="str">
        <f>$X$7&amp;" / 3"</f>
        <v>A / 3</v>
      </c>
      <c r="L101" s="665"/>
      <c r="M101" s="666"/>
      <c r="N101" s="621" t="str">
        <f>$Y$7&amp;" / 1"</f>
        <v>J / 1</v>
      </c>
      <c r="O101" s="622"/>
      <c r="P101" s="623"/>
      <c r="Q101" s="621" t="str">
        <f>$W$7&amp;" / 2"</f>
        <v>S / 2</v>
      </c>
      <c r="R101" s="622"/>
      <c r="S101" s="623"/>
      <c r="T101" s="621" t="str">
        <f>$Z$7&amp;" / 4"</f>
        <v>L / 4</v>
      </c>
      <c r="U101" s="665"/>
      <c r="V101" s="666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67"/>
      <c r="M102" s="668"/>
      <c r="N102" s="616" t="s">
        <v>199</v>
      </c>
      <c r="O102" s="617"/>
      <c r="P102" s="618"/>
      <c r="Q102" s="616" t="s">
        <v>3</v>
      </c>
      <c r="R102" s="617"/>
      <c r="S102" s="61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4. / 3</v>
      </c>
      <c r="B103" s="807"/>
      <c r="C103" s="808">
        <f>C101</f>
        <v>45108</v>
      </c>
      <c r="D103" s="809"/>
      <c r="E103" s="809"/>
      <c r="F103" s="809"/>
      <c r="G103" s="809"/>
      <c r="H103" s="810"/>
      <c r="I103" s="619">
        <f>I101+1</f>
        <v>3</v>
      </c>
      <c r="J103" s="620"/>
      <c r="K103" s="621" t="str">
        <f>$X$7&amp;" / 2"</f>
        <v>A / 2</v>
      </c>
      <c r="L103" s="665"/>
      <c r="M103" s="666"/>
      <c r="N103" s="621" t="str">
        <f>$Y$7&amp;" / 4"</f>
        <v>J / 4</v>
      </c>
      <c r="O103" s="622"/>
      <c r="P103" s="623"/>
      <c r="Q103" s="621" t="str">
        <f>$W$7&amp;" / 3"</f>
        <v>S / 3</v>
      </c>
      <c r="R103" s="622"/>
      <c r="S103" s="623"/>
      <c r="T103" s="621" t="str">
        <f>$Z$7&amp;" / 1"</f>
        <v>L / 1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67"/>
      <c r="M104" s="668"/>
      <c r="N104" s="616" t="s">
        <v>199</v>
      </c>
      <c r="O104" s="617"/>
      <c r="P104" s="618"/>
      <c r="Q104" s="616" t="s">
        <v>3</v>
      </c>
      <c r="R104" s="617"/>
      <c r="S104" s="61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4. / 3</v>
      </c>
      <c r="B105" s="807"/>
      <c r="C105" s="808">
        <f>C103</f>
        <v>45108</v>
      </c>
      <c r="D105" s="809"/>
      <c r="E105" s="809"/>
      <c r="F105" s="809"/>
      <c r="G105" s="809"/>
      <c r="H105" s="810"/>
      <c r="I105" s="619">
        <f>I103+1</f>
        <v>4</v>
      </c>
      <c r="J105" s="620"/>
      <c r="K105" s="621" t="str">
        <f>$X$7&amp;" / 1"</f>
        <v>A / 1</v>
      </c>
      <c r="L105" s="665"/>
      <c r="M105" s="666"/>
      <c r="N105" s="621" t="str">
        <f>$Y$7&amp;" / 3"</f>
        <v>J / 3</v>
      </c>
      <c r="O105" s="622"/>
      <c r="P105" s="623"/>
      <c r="Q105" s="621" t="str">
        <f>$W$7&amp;" / 4"</f>
        <v>S / 4</v>
      </c>
      <c r="R105" s="622"/>
      <c r="S105" s="623"/>
      <c r="T105" s="621" t="str">
        <f>$Z$7&amp;" / 2"</f>
        <v>L / 2</v>
      </c>
      <c r="U105" s="665"/>
      <c r="V105" s="666"/>
    </row>
    <row r="106" spans="1:22" ht="15" customHeight="1" x14ac:dyDescent="0.4">
      <c r="A106" s="804" t="s">
        <v>183</v>
      </c>
      <c r="B106" s="805"/>
      <c r="C106" s="801" t="s">
        <v>1</v>
      </c>
      <c r="D106" s="802"/>
      <c r="E106" s="802"/>
      <c r="F106" s="802"/>
      <c r="G106" s="802"/>
      <c r="H106" s="803"/>
      <c r="I106" s="663" t="s">
        <v>2</v>
      </c>
      <c r="J106" s="664"/>
      <c r="K106" s="651" t="s">
        <v>3</v>
      </c>
      <c r="L106" s="654"/>
      <c r="M106" s="655"/>
      <c r="N106" s="651" t="s">
        <v>199</v>
      </c>
      <c r="O106" s="652"/>
      <c r="P106" s="653"/>
      <c r="Q106" s="651" t="s">
        <v>3</v>
      </c>
      <c r="R106" s="652"/>
      <c r="S106" s="653"/>
      <c r="T106" s="651" t="s">
        <v>6</v>
      </c>
      <c r="U106" s="654"/>
      <c r="V106" s="655"/>
    </row>
    <row r="107" spans="1:22" ht="30" customHeight="1" thickBot="1" x14ac:dyDescent="0.45">
      <c r="A107" s="796" t="str">
        <f>A105</f>
        <v>4. / 3</v>
      </c>
      <c r="B107" s="797"/>
      <c r="C107" s="798">
        <f>C105</f>
        <v>45108</v>
      </c>
      <c r="D107" s="799"/>
      <c r="E107" s="799"/>
      <c r="F107" s="799"/>
      <c r="G107" s="799"/>
      <c r="H107" s="800"/>
      <c r="I107" s="661">
        <f>IF($AE$19=1,13,1)</f>
        <v>1</v>
      </c>
      <c r="J107" s="662"/>
      <c r="K107" s="656" t="str">
        <f>$X$9&amp;" / 4"</f>
        <v>B / 4</v>
      </c>
      <c r="L107" s="659"/>
      <c r="M107" s="660"/>
      <c r="N107" s="656" t="str">
        <f>$Y$9&amp;" / 2"</f>
        <v>H / 2</v>
      </c>
      <c r="O107" s="657"/>
      <c r="P107" s="658"/>
      <c r="Q107" s="656" t="str">
        <f>$W$9&amp;" / 1"</f>
        <v>T / 1</v>
      </c>
      <c r="R107" s="657"/>
      <c r="S107" s="658"/>
      <c r="T107" s="656" t="str">
        <f>$Z$9&amp;" / 3"</f>
        <v>K / 3</v>
      </c>
      <c r="U107" s="659"/>
      <c r="V107" s="660"/>
    </row>
    <row r="108" spans="1:22" ht="15" customHeight="1" x14ac:dyDescent="0.4">
      <c r="A108" s="804" t="s">
        <v>183</v>
      </c>
      <c r="B108" s="805"/>
      <c r="C108" s="801" t="s">
        <v>1</v>
      </c>
      <c r="D108" s="802"/>
      <c r="E108" s="802"/>
      <c r="F108" s="802"/>
      <c r="G108" s="802"/>
      <c r="H108" s="803"/>
      <c r="I108" s="663" t="s">
        <v>2</v>
      </c>
      <c r="J108" s="664"/>
      <c r="K108" s="651" t="s">
        <v>3</v>
      </c>
      <c r="L108" s="654"/>
      <c r="M108" s="655"/>
      <c r="N108" s="651" t="s">
        <v>199</v>
      </c>
      <c r="O108" s="652"/>
      <c r="P108" s="653"/>
      <c r="Q108" s="651" t="s">
        <v>3</v>
      </c>
      <c r="R108" s="652"/>
      <c r="S108" s="653"/>
      <c r="T108" s="651" t="s">
        <v>6</v>
      </c>
      <c r="U108" s="654"/>
      <c r="V108" s="655"/>
    </row>
    <row r="109" spans="1:22" ht="30" customHeight="1" thickBot="1" x14ac:dyDescent="0.45">
      <c r="A109" s="796" t="str">
        <f>A107</f>
        <v>4. / 3</v>
      </c>
      <c r="B109" s="797"/>
      <c r="C109" s="798">
        <f>C107</f>
        <v>45108</v>
      </c>
      <c r="D109" s="799"/>
      <c r="E109" s="799"/>
      <c r="F109" s="799"/>
      <c r="G109" s="799"/>
      <c r="H109" s="800"/>
      <c r="I109" s="661">
        <f>I107+1</f>
        <v>2</v>
      </c>
      <c r="J109" s="662"/>
      <c r="K109" s="656" t="str">
        <f>$X$9&amp;" / 3"</f>
        <v>B / 3</v>
      </c>
      <c r="L109" s="659"/>
      <c r="M109" s="660"/>
      <c r="N109" s="656" t="str">
        <f>$Y$9&amp;" / 1"</f>
        <v>H / 1</v>
      </c>
      <c r="O109" s="657"/>
      <c r="P109" s="658"/>
      <c r="Q109" s="656" t="str">
        <f>$W$9&amp;" / 2"</f>
        <v>T / 2</v>
      </c>
      <c r="R109" s="657"/>
      <c r="S109" s="658"/>
      <c r="T109" s="656" t="str">
        <f>$Z$9&amp;" / 4"</f>
        <v>K / 4</v>
      </c>
      <c r="U109" s="659"/>
      <c r="V109" s="660"/>
    </row>
    <row r="110" spans="1:22" ht="15" customHeight="1" x14ac:dyDescent="0.4">
      <c r="A110" s="804" t="s">
        <v>183</v>
      </c>
      <c r="B110" s="805"/>
      <c r="C110" s="801" t="s">
        <v>1</v>
      </c>
      <c r="D110" s="802"/>
      <c r="E110" s="802"/>
      <c r="F110" s="802"/>
      <c r="G110" s="802"/>
      <c r="H110" s="803"/>
      <c r="I110" s="663" t="s">
        <v>2</v>
      </c>
      <c r="J110" s="664"/>
      <c r="K110" s="651" t="s">
        <v>3</v>
      </c>
      <c r="L110" s="654"/>
      <c r="M110" s="655"/>
      <c r="N110" s="651" t="s">
        <v>199</v>
      </c>
      <c r="O110" s="652"/>
      <c r="P110" s="653"/>
      <c r="Q110" s="651" t="s">
        <v>3</v>
      </c>
      <c r="R110" s="652"/>
      <c r="S110" s="653"/>
      <c r="T110" s="651" t="s">
        <v>6</v>
      </c>
      <c r="U110" s="654"/>
      <c r="V110" s="655"/>
    </row>
    <row r="111" spans="1:22" ht="30" customHeight="1" thickBot="1" x14ac:dyDescent="0.45">
      <c r="A111" s="796" t="str">
        <f>A109</f>
        <v>4. / 3</v>
      </c>
      <c r="B111" s="797"/>
      <c r="C111" s="798">
        <f>C109</f>
        <v>45108</v>
      </c>
      <c r="D111" s="799"/>
      <c r="E111" s="799"/>
      <c r="F111" s="799"/>
      <c r="G111" s="799"/>
      <c r="H111" s="800"/>
      <c r="I111" s="661">
        <f>I109+1</f>
        <v>3</v>
      </c>
      <c r="J111" s="662"/>
      <c r="K111" s="656" t="str">
        <f>$X$9&amp;" / 2"</f>
        <v>B / 2</v>
      </c>
      <c r="L111" s="659"/>
      <c r="M111" s="660"/>
      <c r="N111" s="656" t="str">
        <f>$Y$9&amp;" / 4"</f>
        <v>H / 4</v>
      </c>
      <c r="O111" s="657"/>
      <c r="P111" s="658"/>
      <c r="Q111" s="656" t="str">
        <f>$W$9&amp;" / 3"</f>
        <v>T / 3</v>
      </c>
      <c r="R111" s="657"/>
      <c r="S111" s="658"/>
      <c r="T111" s="656" t="str">
        <f>$Z$9&amp;" / 1"</f>
        <v>K / 1</v>
      </c>
      <c r="U111" s="659"/>
      <c r="V111" s="660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4"/>
      <c r="M112" s="655"/>
      <c r="N112" s="651" t="s">
        <v>199</v>
      </c>
      <c r="O112" s="652"/>
      <c r="P112" s="653"/>
      <c r="Q112" s="651" t="s">
        <v>3</v>
      </c>
      <c r="R112" s="652"/>
      <c r="S112" s="653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4. / 3</v>
      </c>
      <c r="B113" s="797"/>
      <c r="C113" s="798">
        <f>C111</f>
        <v>45108</v>
      </c>
      <c r="D113" s="799"/>
      <c r="E113" s="799"/>
      <c r="F113" s="799"/>
      <c r="G113" s="799"/>
      <c r="H113" s="800"/>
      <c r="I113" s="661">
        <f>I111+1</f>
        <v>4</v>
      </c>
      <c r="J113" s="662"/>
      <c r="K113" s="656" t="str">
        <f>$X$9&amp;" / 1"</f>
        <v>B / 1</v>
      </c>
      <c r="L113" s="659"/>
      <c r="M113" s="660"/>
      <c r="N113" s="656" t="str">
        <f>$Y$9&amp;" / 3"</f>
        <v>H / 3</v>
      </c>
      <c r="O113" s="657"/>
      <c r="P113" s="658"/>
      <c r="Q113" s="656" t="str">
        <f>$W$9&amp;" / 4"</f>
        <v>T / 4</v>
      </c>
      <c r="R113" s="657"/>
      <c r="S113" s="658"/>
      <c r="T113" s="656" t="str">
        <f>$Z$9&amp;" / 2"</f>
        <v>K / 2</v>
      </c>
      <c r="U113" s="659"/>
      <c r="V113" s="660"/>
    </row>
    <row r="114" spans="1:22" ht="15" customHeight="1" x14ac:dyDescent="0.4">
      <c r="A114" s="786" t="s">
        <v>184</v>
      </c>
      <c r="B114" s="787"/>
      <c r="C114" s="793" t="s">
        <v>1</v>
      </c>
      <c r="D114" s="794"/>
      <c r="E114" s="794"/>
      <c r="F114" s="794"/>
      <c r="G114" s="794"/>
      <c r="H114" s="795"/>
      <c r="I114" s="604" t="s">
        <v>2</v>
      </c>
      <c r="J114" s="605"/>
      <c r="K114" s="606" t="s">
        <v>3</v>
      </c>
      <c r="L114" s="611"/>
      <c r="M114" s="612"/>
      <c r="N114" s="606" t="s">
        <v>199</v>
      </c>
      <c r="O114" s="607"/>
      <c r="P114" s="608"/>
      <c r="Q114" s="606" t="s">
        <v>3</v>
      </c>
      <c r="R114" s="607"/>
      <c r="S114" s="608"/>
      <c r="T114" s="606" t="s">
        <v>6</v>
      </c>
      <c r="U114" s="611"/>
      <c r="V114" s="612"/>
    </row>
    <row r="115" spans="1:22" ht="30" customHeight="1" thickBot="1" x14ac:dyDescent="0.45">
      <c r="A115" s="788" t="str">
        <f>A113</f>
        <v>4. / 3</v>
      </c>
      <c r="B115" s="789"/>
      <c r="C115" s="790">
        <f>C113</f>
        <v>45108</v>
      </c>
      <c r="D115" s="791"/>
      <c r="E115" s="791"/>
      <c r="F115" s="791"/>
      <c r="G115" s="791"/>
      <c r="H115" s="792"/>
      <c r="I115" s="609">
        <f>IF($AE$19=1,17,1)</f>
        <v>1</v>
      </c>
      <c r="J115" s="610"/>
      <c r="K115" s="599" t="str">
        <f>$X$11&amp;" / 4"</f>
        <v xml:space="preserve"> / 4</v>
      </c>
      <c r="L115" s="602"/>
      <c r="M115" s="603"/>
      <c r="N115" s="599" t="str">
        <f>$Y$11&amp;" / 2"</f>
        <v xml:space="preserve"> / 2</v>
      </c>
      <c r="O115" s="600"/>
      <c r="P115" s="601"/>
      <c r="Q115" s="599" t="str">
        <f>$W$11&amp;" / 1"</f>
        <v xml:space="preserve"> / 1</v>
      </c>
      <c r="R115" s="600"/>
      <c r="S115" s="601"/>
      <c r="T115" s="599" t="str">
        <f>$Z$11&amp;" / 3"</f>
        <v xml:space="preserve"> / 3</v>
      </c>
      <c r="U115" s="602"/>
      <c r="V115" s="603"/>
    </row>
    <row r="116" spans="1:22" ht="15" customHeight="1" x14ac:dyDescent="0.4">
      <c r="A116" s="786" t="s">
        <v>184</v>
      </c>
      <c r="B116" s="787"/>
      <c r="C116" s="793" t="s">
        <v>1</v>
      </c>
      <c r="D116" s="794"/>
      <c r="E116" s="794"/>
      <c r="F116" s="794"/>
      <c r="G116" s="794"/>
      <c r="H116" s="795"/>
      <c r="I116" s="604" t="s">
        <v>2</v>
      </c>
      <c r="J116" s="605"/>
      <c r="K116" s="606" t="s">
        <v>3</v>
      </c>
      <c r="L116" s="611"/>
      <c r="M116" s="612"/>
      <c r="N116" s="606" t="s">
        <v>199</v>
      </c>
      <c r="O116" s="607"/>
      <c r="P116" s="608"/>
      <c r="Q116" s="606" t="s">
        <v>3</v>
      </c>
      <c r="R116" s="607"/>
      <c r="S116" s="608"/>
      <c r="T116" s="606" t="s">
        <v>6</v>
      </c>
      <c r="U116" s="611"/>
      <c r="V116" s="612"/>
    </row>
    <row r="117" spans="1:22" ht="30" customHeight="1" thickBot="1" x14ac:dyDescent="0.45">
      <c r="A117" s="788" t="str">
        <f>A115</f>
        <v>4. / 3</v>
      </c>
      <c r="B117" s="789"/>
      <c r="C117" s="790">
        <f>C115</f>
        <v>45108</v>
      </c>
      <c r="D117" s="791"/>
      <c r="E117" s="791"/>
      <c r="F117" s="791"/>
      <c r="G117" s="791"/>
      <c r="H117" s="792"/>
      <c r="I117" s="609">
        <f>I115+1</f>
        <v>2</v>
      </c>
      <c r="J117" s="610"/>
      <c r="K117" s="599" t="str">
        <f>$X$11&amp;" / 3"</f>
        <v xml:space="preserve"> / 3</v>
      </c>
      <c r="L117" s="602"/>
      <c r="M117" s="603"/>
      <c r="N117" s="599" t="str">
        <f>$Y$11&amp;" / 1"</f>
        <v xml:space="preserve"> / 1</v>
      </c>
      <c r="O117" s="600"/>
      <c r="P117" s="601"/>
      <c r="Q117" s="599" t="str">
        <f>$W$11&amp;" / 2"</f>
        <v xml:space="preserve"> / 2</v>
      </c>
      <c r="R117" s="600"/>
      <c r="S117" s="601"/>
      <c r="T117" s="599" t="str">
        <f>$Z$11&amp;" / 4"</f>
        <v xml:space="preserve"> / 4</v>
      </c>
      <c r="U117" s="602"/>
      <c r="V117" s="603"/>
    </row>
    <row r="118" spans="1:22" ht="15" customHeight="1" x14ac:dyDescent="0.4">
      <c r="A118" s="786" t="s">
        <v>184</v>
      </c>
      <c r="B118" s="787"/>
      <c r="C118" s="793" t="s">
        <v>1</v>
      </c>
      <c r="D118" s="794"/>
      <c r="E118" s="794"/>
      <c r="F118" s="794"/>
      <c r="G118" s="794"/>
      <c r="H118" s="795"/>
      <c r="I118" s="604" t="s">
        <v>2</v>
      </c>
      <c r="J118" s="605"/>
      <c r="K118" s="606" t="s">
        <v>3</v>
      </c>
      <c r="L118" s="611"/>
      <c r="M118" s="612"/>
      <c r="N118" s="606" t="s">
        <v>199</v>
      </c>
      <c r="O118" s="607"/>
      <c r="P118" s="608"/>
      <c r="Q118" s="606" t="s">
        <v>3</v>
      </c>
      <c r="R118" s="607"/>
      <c r="S118" s="608"/>
      <c r="T118" s="606" t="s">
        <v>6</v>
      </c>
      <c r="U118" s="611"/>
      <c r="V118" s="612"/>
    </row>
    <row r="119" spans="1:22" ht="30" customHeight="1" thickBot="1" x14ac:dyDescent="0.45">
      <c r="A119" s="788" t="str">
        <f>A117</f>
        <v>4. / 3</v>
      </c>
      <c r="B119" s="789"/>
      <c r="C119" s="790">
        <f>C117</f>
        <v>45108</v>
      </c>
      <c r="D119" s="791"/>
      <c r="E119" s="791"/>
      <c r="F119" s="791"/>
      <c r="G119" s="791"/>
      <c r="H119" s="792"/>
      <c r="I119" s="609">
        <f>I117+1</f>
        <v>3</v>
      </c>
      <c r="J119" s="610"/>
      <c r="K119" s="599" t="str">
        <f>$X$11&amp;" / 2"</f>
        <v xml:space="preserve"> / 2</v>
      </c>
      <c r="L119" s="602"/>
      <c r="M119" s="603"/>
      <c r="N119" s="599" t="str">
        <f>$Y$11&amp;" / 4"</f>
        <v xml:space="preserve"> / 4</v>
      </c>
      <c r="O119" s="600"/>
      <c r="P119" s="601"/>
      <c r="Q119" s="599" t="str">
        <f>$W$11&amp;" / 3"</f>
        <v xml:space="preserve"> / 3</v>
      </c>
      <c r="R119" s="600"/>
      <c r="S119" s="601"/>
      <c r="T119" s="599" t="str">
        <f>$Z$11&amp;" / 1"</f>
        <v xml:space="preserve"> / 1</v>
      </c>
      <c r="U119" s="602"/>
      <c r="V119" s="603"/>
    </row>
    <row r="120" spans="1:22" ht="15" customHeight="1" x14ac:dyDescent="0.4">
      <c r="A120" s="786" t="s">
        <v>184</v>
      </c>
      <c r="B120" s="787"/>
      <c r="C120" s="793" t="s">
        <v>1</v>
      </c>
      <c r="D120" s="794"/>
      <c r="E120" s="794"/>
      <c r="F120" s="794"/>
      <c r="G120" s="794"/>
      <c r="H120" s="795"/>
      <c r="I120" s="604" t="s">
        <v>2</v>
      </c>
      <c r="J120" s="605"/>
      <c r="K120" s="606" t="s">
        <v>3</v>
      </c>
      <c r="L120" s="611"/>
      <c r="M120" s="612"/>
      <c r="N120" s="606" t="s">
        <v>199</v>
      </c>
      <c r="O120" s="607"/>
      <c r="P120" s="608"/>
      <c r="Q120" s="606" t="s">
        <v>3</v>
      </c>
      <c r="R120" s="607"/>
      <c r="S120" s="608"/>
      <c r="T120" s="606" t="s">
        <v>6</v>
      </c>
      <c r="U120" s="611"/>
      <c r="V120" s="612"/>
    </row>
    <row r="121" spans="1:22" ht="30" customHeight="1" thickBot="1" x14ac:dyDescent="0.45">
      <c r="A121" s="788" t="str">
        <f>A119</f>
        <v>4. / 3</v>
      </c>
      <c r="B121" s="789"/>
      <c r="C121" s="790">
        <f>C119</f>
        <v>45108</v>
      </c>
      <c r="D121" s="791"/>
      <c r="E121" s="791"/>
      <c r="F121" s="791"/>
      <c r="G121" s="791"/>
      <c r="H121" s="792"/>
      <c r="I121" s="609">
        <f>I119+1</f>
        <v>4</v>
      </c>
      <c r="J121" s="610"/>
      <c r="K121" s="599" t="str">
        <f>$X$11&amp;" / 1"</f>
        <v xml:space="preserve"> / 1</v>
      </c>
      <c r="L121" s="602"/>
      <c r="M121" s="603"/>
      <c r="N121" s="599" t="str">
        <f>$Y$11&amp;" / 3"</f>
        <v xml:space="preserve"> / 3</v>
      </c>
      <c r="O121" s="600"/>
      <c r="P121" s="601"/>
      <c r="Q121" s="599" t="str">
        <f>$W$11&amp;" / 4"</f>
        <v xml:space="preserve"> / 4</v>
      </c>
      <c r="R121" s="600"/>
      <c r="S121" s="601"/>
      <c r="T121" s="599" t="str">
        <f>$Z$11&amp;" / 2"</f>
        <v xml:space="preserve"> / 2</v>
      </c>
      <c r="U121" s="602"/>
      <c r="V121" s="603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4. / 4</v>
      </c>
      <c r="B123" s="827"/>
      <c r="C123" s="828">
        <f>C121</f>
        <v>45108</v>
      </c>
      <c r="D123" s="829"/>
      <c r="E123" s="829"/>
      <c r="F123" s="829"/>
      <c r="G123" s="829"/>
      <c r="H123" s="830"/>
      <c r="I123" s="672">
        <f>IF($AE$19=1,1,1)</f>
        <v>1</v>
      </c>
      <c r="J123" s="673"/>
      <c r="K123" s="674" t="str">
        <f>$Y$3&amp;" / 1"</f>
        <v>F / 1</v>
      </c>
      <c r="L123" s="675"/>
      <c r="M123" s="676"/>
      <c r="N123" s="674" t="str">
        <f>$X$3&amp;" / 1"</f>
        <v>C / 1</v>
      </c>
      <c r="O123" s="675"/>
      <c r="P123" s="676"/>
      <c r="Q123" s="674" t="str">
        <f>$Z$3&amp;" / 1"</f>
        <v>N / 1</v>
      </c>
      <c r="R123" s="675"/>
      <c r="S123" s="676"/>
      <c r="T123" s="674" t="str">
        <f>$W$3&amp;" / 1"</f>
        <v>P / 1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4. / 4</v>
      </c>
      <c r="B125" s="827"/>
      <c r="C125" s="828">
        <f>C123</f>
        <v>45108</v>
      </c>
      <c r="D125" s="829"/>
      <c r="E125" s="829"/>
      <c r="F125" s="829"/>
      <c r="G125" s="829"/>
      <c r="H125" s="830"/>
      <c r="I125" s="672">
        <f>I123+1</f>
        <v>2</v>
      </c>
      <c r="J125" s="673"/>
      <c r="K125" s="674" t="str">
        <f>$Y$3&amp;" / 2"</f>
        <v>F / 2</v>
      </c>
      <c r="L125" s="675"/>
      <c r="M125" s="676"/>
      <c r="N125" s="674" t="str">
        <f>$X$3&amp;" / 2"</f>
        <v>C / 2</v>
      </c>
      <c r="O125" s="675"/>
      <c r="P125" s="676"/>
      <c r="Q125" s="674" t="str">
        <f>$Z$3&amp;" / 2"</f>
        <v>N / 2</v>
      </c>
      <c r="R125" s="675"/>
      <c r="S125" s="676"/>
      <c r="T125" s="674" t="str">
        <f>$W$3&amp;" / 2"</f>
        <v>P / 2</v>
      </c>
      <c r="U125" s="675"/>
      <c r="V125" s="676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4. / 4</v>
      </c>
      <c r="B127" s="827"/>
      <c r="C127" s="828">
        <f>C125</f>
        <v>45108</v>
      </c>
      <c r="D127" s="829"/>
      <c r="E127" s="829"/>
      <c r="F127" s="829"/>
      <c r="G127" s="829"/>
      <c r="H127" s="830"/>
      <c r="I127" s="672">
        <f>I125+1</f>
        <v>3</v>
      </c>
      <c r="J127" s="673"/>
      <c r="K127" s="674" t="str">
        <f>$Y$3&amp;" / 3"</f>
        <v>F / 3</v>
      </c>
      <c r="L127" s="675"/>
      <c r="M127" s="676"/>
      <c r="N127" s="674" t="str">
        <f>$X$3&amp;" / 3"</f>
        <v>C / 3</v>
      </c>
      <c r="O127" s="675"/>
      <c r="P127" s="676"/>
      <c r="Q127" s="674" t="str">
        <f>$Z$3&amp;" / 3"</f>
        <v>N / 3</v>
      </c>
      <c r="R127" s="675"/>
      <c r="S127" s="676"/>
      <c r="T127" s="674" t="str">
        <f>$W$3&amp;" / 3"</f>
        <v>P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4. / 4</v>
      </c>
      <c r="B129" s="827"/>
      <c r="C129" s="828">
        <f>C127</f>
        <v>45108</v>
      </c>
      <c r="D129" s="829"/>
      <c r="E129" s="829"/>
      <c r="F129" s="829"/>
      <c r="G129" s="829"/>
      <c r="H129" s="830"/>
      <c r="I129" s="672">
        <f>I127+1</f>
        <v>4</v>
      </c>
      <c r="J129" s="673"/>
      <c r="K129" s="674" t="str">
        <f>$Y$3&amp;" / 4"</f>
        <v>F / 4</v>
      </c>
      <c r="L129" s="675"/>
      <c r="M129" s="676"/>
      <c r="N129" s="674" t="str">
        <f>$X$3&amp;" / 4"</f>
        <v>C / 4</v>
      </c>
      <c r="O129" s="675"/>
      <c r="P129" s="676"/>
      <c r="Q129" s="674" t="str">
        <f>$Z$3&amp;" / 4"</f>
        <v>N / 4</v>
      </c>
      <c r="R129" s="675"/>
      <c r="S129" s="676"/>
      <c r="T129" s="674" t="str">
        <f>$W$3&amp;" / 4"</f>
        <v>P / 4</v>
      </c>
      <c r="U129" s="675"/>
      <c r="V129" s="676"/>
    </row>
    <row r="130" spans="1:22" ht="15" customHeight="1" x14ac:dyDescent="0.4">
      <c r="A130" s="824" t="s">
        <v>181</v>
      </c>
      <c r="B130" s="825"/>
      <c r="C130" s="821" t="s">
        <v>1</v>
      </c>
      <c r="D130" s="822"/>
      <c r="E130" s="822"/>
      <c r="F130" s="822"/>
      <c r="G130" s="822"/>
      <c r="H130" s="823"/>
      <c r="I130" s="638" t="s">
        <v>2</v>
      </c>
      <c r="J130" s="639"/>
      <c r="K130" s="633" t="s">
        <v>3</v>
      </c>
      <c r="L130" s="634"/>
      <c r="M130" s="635"/>
      <c r="N130" s="633" t="s">
        <v>4</v>
      </c>
      <c r="O130" s="634"/>
      <c r="P130" s="635"/>
      <c r="Q130" s="633" t="s">
        <v>5</v>
      </c>
      <c r="R130" s="636"/>
      <c r="S130" s="637"/>
      <c r="T130" s="633" t="s">
        <v>6</v>
      </c>
      <c r="U130" s="636"/>
      <c r="V130" s="637"/>
    </row>
    <row r="131" spans="1:22" ht="30" customHeight="1" thickBot="1" x14ac:dyDescent="0.45">
      <c r="A131" s="816" t="str">
        <f>A129</f>
        <v>4. / 4</v>
      </c>
      <c r="B131" s="817"/>
      <c r="C131" s="818">
        <f>C129</f>
        <v>45108</v>
      </c>
      <c r="D131" s="819"/>
      <c r="E131" s="819"/>
      <c r="F131" s="819"/>
      <c r="G131" s="819"/>
      <c r="H131" s="820"/>
      <c r="I131" s="626">
        <f>IF($AE$19=1,5,1)</f>
        <v>1</v>
      </c>
      <c r="J131" s="627"/>
      <c r="K131" s="628" t="str">
        <f>$Y$5&amp;" / 1"</f>
        <v>E / 1</v>
      </c>
      <c r="L131" s="629"/>
      <c r="M131" s="630"/>
      <c r="N131" s="628" t="str">
        <f>$X$5&amp;" / 1"</f>
        <v>D / 1</v>
      </c>
      <c r="O131" s="629"/>
      <c r="P131" s="630"/>
      <c r="Q131" s="628" t="str">
        <f>$Z$5&amp;" / 1"</f>
        <v>M / 1</v>
      </c>
      <c r="R131" s="629"/>
      <c r="S131" s="630"/>
      <c r="T131" s="628" t="str">
        <f>$W$5&amp;" / 1"</f>
        <v>R / 1</v>
      </c>
      <c r="U131" s="629"/>
      <c r="V131" s="630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4. / 4</v>
      </c>
      <c r="B133" s="817"/>
      <c r="C133" s="818">
        <f>C131</f>
        <v>45108</v>
      </c>
      <c r="D133" s="819"/>
      <c r="E133" s="819"/>
      <c r="F133" s="819"/>
      <c r="G133" s="819"/>
      <c r="H133" s="820"/>
      <c r="I133" s="626">
        <f>I131+1</f>
        <v>2</v>
      </c>
      <c r="J133" s="627"/>
      <c r="K133" s="628" t="str">
        <f>$Y$5&amp;" / 2"</f>
        <v>E / 2</v>
      </c>
      <c r="L133" s="629"/>
      <c r="M133" s="630"/>
      <c r="N133" s="628" t="str">
        <f>$X$5&amp;" / 2"</f>
        <v>D / 2</v>
      </c>
      <c r="O133" s="629"/>
      <c r="P133" s="630"/>
      <c r="Q133" s="628" t="str">
        <f>$Z$5&amp;" / 2"</f>
        <v>M / 2</v>
      </c>
      <c r="R133" s="629"/>
      <c r="S133" s="630"/>
      <c r="T133" s="628" t="str">
        <f>$W$5&amp;" / 2"</f>
        <v>R / 2</v>
      </c>
      <c r="U133" s="629"/>
      <c r="V133" s="630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4. / 4</v>
      </c>
      <c r="B135" s="817"/>
      <c r="C135" s="818">
        <f>C133</f>
        <v>45108</v>
      </c>
      <c r="D135" s="819"/>
      <c r="E135" s="819"/>
      <c r="F135" s="819"/>
      <c r="G135" s="819"/>
      <c r="H135" s="820"/>
      <c r="I135" s="626">
        <f>I133+1</f>
        <v>3</v>
      </c>
      <c r="J135" s="627"/>
      <c r="K135" s="628" t="str">
        <f>$Y$5&amp;" / 3"</f>
        <v>E / 3</v>
      </c>
      <c r="L135" s="629"/>
      <c r="M135" s="630"/>
      <c r="N135" s="628" t="str">
        <f>$X$5&amp;" / 3"</f>
        <v>D / 3</v>
      </c>
      <c r="O135" s="629"/>
      <c r="P135" s="630"/>
      <c r="Q135" s="628" t="str">
        <f>$Z$5&amp;" / 3"</f>
        <v>M / 3</v>
      </c>
      <c r="R135" s="629"/>
      <c r="S135" s="630"/>
      <c r="T135" s="628" t="str">
        <f>$W$5&amp;" / 3"</f>
        <v>R / 3</v>
      </c>
      <c r="U135" s="629"/>
      <c r="V135" s="630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4. / 4</v>
      </c>
      <c r="B137" s="817"/>
      <c r="C137" s="818">
        <f>C135</f>
        <v>45108</v>
      </c>
      <c r="D137" s="819"/>
      <c r="E137" s="819"/>
      <c r="F137" s="819"/>
      <c r="G137" s="819"/>
      <c r="H137" s="820"/>
      <c r="I137" s="626">
        <f>I135+1</f>
        <v>4</v>
      </c>
      <c r="J137" s="627"/>
      <c r="K137" s="628" t="str">
        <f>$Y$5&amp;" / 4"</f>
        <v>E / 4</v>
      </c>
      <c r="L137" s="629"/>
      <c r="M137" s="630"/>
      <c r="N137" s="628" t="str">
        <f>$X$5&amp;" / 4"</f>
        <v>D / 4</v>
      </c>
      <c r="O137" s="629"/>
      <c r="P137" s="630"/>
      <c r="Q137" s="628" t="str">
        <f>$Z$5&amp;" / 4"</f>
        <v>M / 4</v>
      </c>
      <c r="R137" s="629"/>
      <c r="S137" s="630"/>
      <c r="T137" s="628" t="str">
        <f>$W$5&amp;" / 4"</f>
        <v>R / 4</v>
      </c>
      <c r="U137" s="629"/>
      <c r="V137" s="630"/>
    </row>
    <row r="138" spans="1:22" ht="15" customHeight="1" x14ac:dyDescent="0.4">
      <c r="A138" s="814" t="s">
        <v>182</v>
      </c>
      <c r="B138" s="815"/>
      <c r="C138" s="811" t="s">
        <v>1</v>
      </c>
      <c r="D138" s="812"/>
      <c r="E138" s="812"/>
      <c r="F138" s="812"/>
      <c r="G138" s="812"/>
      <c r="H138" s="813"/>
      <c r="I138" s="624" t="s">
        <v>2</v>
      </c>
      <c r="J138" s="625"/>
      <c r="K138" s="616" t="s">
        <v>3</v>
      </c>
      <c r="L138" s="617"/>
      <c r="M138" s="618"/>
      <c r="N138" s="616" t="s">
        <v>4</v>
      </c>
      <c r="O138" s="617"/>
      <c r="P138" s="618"/>
      <c r="Q138" s="616" t="s">
        <v>5</v>
      </c>
      <c r="R138" s="667"/>
      <c r="S138" s="668"/>
      <c r="T138" s="616" t="s">
        <v>6</v>
      </c>
      <c r="U138" s="667"/>
      <c r="V138" s="668"/>
    </row>
    <row r="139" spans="1:22" ht="30" customHeight="1" thickBot="1" x14ac:dyDescent="0.45">
      <c r="A139" s="806" t="str">
        <f>A137</f>
        <v>4. / 4</v>
      </c>
      <c r="B139" s="807"/>
      <c r="C139" s="808">
        <f>C137</f>
        <v>45108</v>
      </c>
      <c r="D139" s="809"/>
      <c r="E139" s="809"/>
      <c r="F139" s="809"/>
      <c r="G139" s="809"/>
      <c r="H139" s="810"/>
      <c r="I139" s="619">
        <f>IF($AE$19=1,9,1)</f>
        <v>1</v>
      </c>
      <c r="J139" s="620"/>
      <c r="K139" s="621" t="str">
        <f>$Y$7&amp;" / 1"</f>
        <v>J / 1</v>
      </c>
      <c r="L139" s="622"/>
      <c r="M139" s="623"/>
      <c r="N139" s="621" t="str">
        <f>$X$7&amp;" / 1"</f>
        <v>A / 1</v>
      </c>
      <c r="O139" s="622"/>
      <c r="P139" s="623"/>
      <c r="Q139" s="621" t="str">
        <f>$Z$7&amp;" / 1"</f>
        <v>L / 1</v>
      </c>
      <c r="R139" s="622"/>
      <c r="S139" s="623"/>
      <c r="T139" s="621" t="str">
        <f>$W$7&amp;" / 1"</f>
        <v>S / 1</v>
      </c>
      <c r="U139" s="622"/>
      <c r="V139" s="623"/>
    </row>
    <row r="140" spans="1:22" ht="15" customHeight="1" x14ac:dyDescent="0.4">
      <c r="A140" s="814" t="s">
        <v>182</v>
      </c>
      <c r="B140" s="815"/>
      <c r="C140" s="811" t="s">
        <v>1</v>
      </c>
      <c r="D140" s="812"/>
      <c r="E140" s="812"/>
      <c r="F140" s="812"/>
      <c r="G140" s="812"/>
      <c r="H140" s="813"/>
      <c r="I140" s="624" t="s">
        <v>2</v>
      </c>
      <c r="J140" s="625"/>
      <c r="K140" s="616" t="s">
        <v>3</v>
      </c>
      <c r="L140" s="617"/>
      <c r="M140" s="618"/>
      <c r="N140" s="616" t="s">
        <v>4</v>
      </c>
      <c r="O140" s="617"/>
      <c r="P140" s="618"/>
      <c r="Q140" s="616" t="s">
        <v>5</v>
      </c>
      <c r="R140" s="667"/>
      <c r="S140" s="668"/>
      <c r="T140" s="616" t="s">
        <v>6</v>
      </c>
      <c r="U140" s="667"/>
      <c r="V140" s="668"/>
    </row>
    <row r="141" spans="1:22" ht="30" customHeight="1" thickBot="1" x14ac:dyDescent="0.45">
      <c r="A141" s="806" t="str">
        <f>A139</f>
        <v>4. / 4</v>
      </c>
      <c r="B141" s="807"/>
      <c r="C141" s="808">
        <f>C139</f>
        <v>45108</v>
      </c>
      <c r="D141" s="809"/>
      <c r="E141" s="809"/>
      <c r="F141" s="809"/>
      <c r="G141" s="809"/>
      <c r="H141" s="810"/>
      <c r="I141" s="619">
        <f>I139+1</f>
        <v>2</v>
      </c>
      <c r="J141" s="620"/>
      <c r="K141" s="621" t="str">
        <f>$Y$7&amp;" / 2"</f>
        <v>J / 2</v>
      </c>
      <c r="L141" s="622"/>
      <c r="M141" s="623"/>
      <c r="N141" s="621" t="str">
        <f>$X$7&amp;" / 2"</f>
        <v>A / 2</v>
      </c>
      <c r="O141" s="622"/>
      <c r="P141" s="623"/>
      <c r="Q141" s="621" t="str">
        <f>$Z$7&amp;" / 2"</f>
        <v>L / 2</v>
      </c>
      <c r="R141" s="622"/>
      <c r="S141" s="623"/>
      <c r="T141" s="621" t="str">
        <f>$W$7&amp;" / 2"</f>
        <v>S / 2</v>
      </c>
      <c r="U141" s="622"/>
      <c r="V141" s="623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4. / 4</v>
      </c>
      <c r="B143" s="807"/>
      <c r="C143" s="808">
        <f>C141</f>
        <v>45108</v>
      </c>
      <c r="D143" s="809"/>
      <c r="E143" s="809"/>
      <c r="F143" s="809"/>
      <c r="G143" s="809"/>
      <c r="H143" s="810"/>
      <c r="I143" s="619">
        <f>I141+1</f>
        <v>3</v>
      </c>
      <c r="J143" s="620"/>
      <c r="K143" s="621" t="str">
        <f>$Y$7&amp;" / 3"</f>
        <v>J / 3</v>
      </c>
      <c r="L143" s="622"/>
      <c r="M143" s="623"/>
      <c r="N143" s="621" t="str">
        <f>$X$7&amp;" / 3"</f>
        <v>A / 3</v>
      </c>
      <c r="O143" s="622"/>
      <c r="P143" s="623"/>
      <c r="Q143" s="621" t="str">
        <f>$Z$7&amp;" / 3"</f>
        <v>L / 3</v>
      </c>
      <c r="R143" s="622"/>
      <c r="S143" s="623"/>
      <c r="T143" s="621" t="str">
        <f>$W$7&amp;" / 3"</f>
        <v>S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4. / 4</v>
      </c>
      <c r="B145" s="807"/>
      <c r="C145" s="808">
        <f>C143</f>
        <v>45108</v>
      </c>
      <c r="D145" s="809"/>
      <c r="E145" s="809"/>
      <c r="F145" s="809"/>
      <c r="G145" s="809"/>
      <c r="H145" s="810"/>
      <c r="I145" s="619">
        <f>I143+1</f>
        <v>4</v>
      </c>
      <c r="J145" s="620"/>
      <c r="K145" s="621" t="str">
        <f>$Y$7&amp;" / 4"</f>
        <v>J / 4</v>
      </c>
      <c r="L145" s="622"/>
      <c r="M145" s="623"/>
      <c r="N145" s="621" t="str">
        <f>$X$7&amp;" / 4"</f>
        <v>A / 4</v>
      </c>
      <c r="O145" s="622"/>
      <c r="P145" s="623"/>
      <c r="Q145" s="621" t="str">
        <f>$Z$7&amp;" / 4"</f>
        <v>L / 4</v>
      </c>
      <c r="R145" s="622"/>
      <c r="S145" s="623"/>
      <c r="T145" s="621" t="str">
        <f>$W$7&amp;" / 4"</f>
        <v>S / 4</v>
      </c>
      <c r="U145" s="622"/>
      <c r="V145" s="623"/>
    </row>
    <row r="146" spans="1:22" ht="15" customHeight="1" x14ac:dyDescent="0.4">
      <c r="A146" s="804" t="s">
        <v>183</v>
      </c>
      <c r="B146" s="805"/>
      <c r="C146" s="801" t="s">
        <v>1</v>
      </c>
      <c r="D146" s="802"/>
      <c r="E146" s="802"/>
      <c r="F146" s="802"/>
      <c r="G146" s="802"/>
      <c r="H146" s="803"/>
      <c r="I146" s="663" t="s">
        <v>2</v>
      </c>
      <c r="J146" s="664"/>
      <c r="K146" s="651" t="s">
        <v>3</v>
      </c>
      <c r="L146" s="652"/>
      <c r="M146" s="653"/>
      <c r="N146" s="651" t="s">
        <v>4</v>
      </c>
      <c r="O146" s="652"/>
      <c r="P146" s="653"/>
      <c r="Q146" s="651" t="s">
        <v>5</v>
      </c>
      <c r="R146" s="654"/>
      <c r="S146" s="655"/>
      <c r="T146" s="651" t="s">
        <v>6</v>
      </c>
      <c r="U146" s="654"/>
      <c r="V146" s="655"/>
    </row>
    <row r="147" spans="1:22" ht="30" customHeight="1" thickBot="1" x14ac:dyDescent="0.45">
      <c r="A147" s="796" t="str">
        <f>A145</f>
        <v>4. / 4</v>
      </c>
      <c r="B147" s="797"/>
      <c r="C147" s="798">
        <f>C145</f>
        <v>45108</v>
      </c>
      <c r="D147" s="799"/>
      <c r="E147" s="799"/>
      <c r="F147" s="799"/>
      <c r="G147" s="799"/>
      <c r="H147" s="800"/>
      <c r="I147" s="661">
        <f>IF($AE$19=1,13,1)</f>
        <v>1</v>
      </c>
      <c r="J147" s="662"/>
      <c r="K147" s="656" t="str">
        <f>$Y$9&amp;" / 1"</f>
        <v>H / 1</v>
      </c>
      <c r="L147" s="657"/>
      <c r="M147" s="658"/>
      <c r="N147" s="656" t="str">
        <f>$X$9&amp;" / 1"</f>
        <v>B / 1</v>
      </c>
      <c r="O147" s="657"/>
      <c r="P147" s="658"/>
      <c r="Q147" s="656" t="str">
        <f>$Z$9&amp;" / 1"</f>
        <v>K / 1</v>
      </c>
      <c r="R147" s="657"/>
      <c r="S147" s="658"/>
      <c r="T147" s="656" t="str">
        <f>$W$9&amp;" / 1"</f>
        <v>T / 1</v>
      </c>
      <c r="U147" s="657"/>
      <c r="V147" s="658"/>
    </row>
    <row r="148" spans="1:22" ht="15" customHeight="1" x14ac:dyDescent="0.4">
      <c r="A148" s="804" t="s">
        <v>183</v>
      </c>
      <c r="B148" s="805"/>
      <c r="C148" s="801" t="s">
        <v>1</v>
      </c>
      <c r="D148" s="802"/>
      <c r="E148" s="802"/>
      <c r="F148" s="802"/>
      <c r="G148" s="802"/>
      <c r="H148" s="803"/>
      <c r="I148" s="663" t="s">
        <v>2</v>
      </c>
      <c r="J148" s="664"/>
      <c r="K148" s="651" t="s">
        <v>3</v>
      </c>
      <c r="L148" s="652"/>
      <c r="M148" s="653"/>
      <c r="N148" s="651" t="s">
        <v>4</v>
      </c>
      <c r="O148" s="652"/>
      <c r="P148" s="653"/>
      <c r="Q148" s="651" t="s">
        <v>5</v>
      </c>
      <c r="R148" s="654"/>
      <c r="S148" s="655"/>
      <c r="T148" s="651" t="s">
        <v>6</v>
      </c>
      <c r="U148" s="654"/>
      <c r="V148" s="655"/>
    </row>
    <row r="149" spans="1:22" ht="30" customHeight="1" thickBot="1" x14ac:dyDescent="0.45">
      <c r="A149" s="796" t="str">
        <f>A147</f>
        <v>4. / 4</v>
      </c>
      <c r="B149" s="797"/>
      <c r="C149" s="798">
        <f>C147</f>
        <v>45108</v>
      </c>
      <c r="D149" s="799"/>
      <c r="E149" s="799"/>
      <c r="F149" s="799"/>
      <c r="G149" s="799"/>
      <c r="H149" s="800"/>
      <c r="I149" s="661">
        <f>I147+1</f>
        <v>2</v>
      </c>
      <c r="J149" s="662"/>
      <c r="K149" s="656" t="str">
        <f>$Y$9&amp;" / 2"</f>
        <v>H / 2</v>
      </c>
      <c r="L149" s="657"/>
      <c r="M149" s="658"/>
      <c r="N149" s="656" t="str">
        <f>$X$9&amp;" / 2"</f>
        <v>B / 2</v>
      </c>
      <c r="O149" s="657"/>
      <c r="P149" s="658"/>
      <c r="Q149" s="656" t="str">
        <f>$Z$9&amp;" / 2"</f>
        <v>K / 2</v>
      </c>
      <c r="R149" s="657"/>
      <c r="S149" s="658"/>
      <c r="T149" s="656" t="str">
        <f>$W$9&amp;" / 2"</f>
        <v>T / 2</v>
      </c>
      <c r="U149" s="657"/>
      <c r="V149" s="658"/>
    </row>
    <row r="150" spans="1:22" ht="15" customHeight="1" x14ac:dyDescent="0.4">
      <c r="A150" s="804" t="s">
        <v>183</v>
      </c>
      <c r="B150" s="805"/>
      <c r="C150" s="801" t="s">
        <v>1</v>
      </c>
      <c r="D150" s="802"/>
      <c r="E150" s="802"/>
      <c r="F150" s="802"/>
      <c r="G150" s="802"/>
      <c r="H150" s="803"/>
      <c r="I150" s="663" t="s">
        <v>2</v>
      </c>
      <c r="J150" s="664"/>
      <c r="K150" s="651" t="s">
        <v>3</v>
      </c>
      <c r="L150" s="652"/>
      <c r="M150" s="653"/>
      <c r="N150" s="651" t="s">
        <v>4</v>
      </c>
      <c r="O150" s="652"/>
      <c r="P150" s="653"/>
      <c r="Q150" s="651" t="s">
        <v>5</v>
      </c>
      <c r="R150" s="654"/>
      <c r="S150" s="655"/>
      <c r="T150" s="651" t="s">
        <v>6</v>
      </c>
      <c r="U150" s="654"/>
      <c r="V150" s="655"/>
    </row>
    <row r="151" spans="1:22" ht="30" customHeight="1" thickBot="1" x14ac:dyDescent="0.45">
      <c r="A151" s="796" t="str">
        <f>A149</f>
        <v>4. / 4</v>
      </c>
      <c r="B151" s="797"/>
      <c r="C151" s="798">
        <f>C149</f>
        <v>45108</v>
      </c>
      <c r="D151" s="799"/>
      <c r="E151" s="799"/>
      <c r="F151" s="799"/>
      <c r="G151" s="799"/>
      <c r="H151" s="800"/>
      <c r="I151" s="661">
        <f>I149+1</f>
        <v>3</v>
      </c>
      <c r="J151" s="662"/>
      <c r="K151" s="656" t="str">
        <f>$Y$9&amp;" / 3"</f>
        <v>H / 3</v>
      </c>
      <c r="L151" s="657"/>
      <c r="M151" s="658"/>
      <c r="N151" s="656" t="str">
        <f>$X$9&amp;" / 3"</f>
        <v>B / 3</v>
      </c>
      <c r="O151" s="657"/>
      <c r="P151" s="658"/>
      <c r="Q151" s="656" t="str">
        <f>$Z$9&amp;" / 3"</f>
        <v>K / 3</v>
      </c>
      <c r="R151" s="657"/>
      <c r="S151" s="658"/>
      <c r="T151" s="656" t="str">
        <f>$W$9&amp;" / 3"</f>
        <v>T / 3</v>
      </c>
      <c r="U151" s="657"/>
      <c r="V151" s="658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4. / 4</v>
      </c>
      <c r="B153" s="797"/>
      <c r="C153" s="798">
        <f>C151</f>
        <v>45108</v>
      </c>
      <c r="D153" s="799"/>
      <c r="E153" s="799"/>
      <c r="F153" s="799"/>
      <c r="G153" s="799"/>
      <c r="H153" s="800"/>
      <c r="I153" s="661">
        <f>I151+1</f>
        <v>4</v>
      </c>
      <c r="J153" s="662"/>
      <c r="K153" s="656" t="str">
        <f>$Y$9&amp;" / 4"</f>
        <v>H / 4</v>
      </c>
      <c r="L153" s="657"/>
      <c r="M153" s="658"/>
      <c r="N153" s="656" t="str">
        <f>$X$9&amp;" / 4"</f>
        <v>B / 4</v>
      </c>
      <c r="O153" s="657"/>
      <c r="P153" s="658"/>
      <c r="Q153" s="656" t="str">
        <f>$Z$9&amp;" / 4"</f>
        <v>K / 4</v>
      </c>
      <c r="R153" s="657"/>
      <c r="S153" s="658"/>
      <c r="T153" s="656" t="str">
        <f>$W$9&amp;" / 4"</f>
        <v>T / 4</v>
      </c>
      <c r="U153" s="657"/>
      <c r="V153" s="658"/>
    </row>
    <row r="154" spans="1:22" ht="15" customHeight="1" x14ac:dyDescent="0.4">
      <c r="A154" s="786" t="s">
        <v>184</v>
      </c>
      <c r="B154" s="787"/>
      <c r="C154" s="793" t="s">
        <v>1</v>
      </c>
      <c r="D154" s="794"/>
      <c r="E154" s="794"/>
      <c r="F154" s="794"/>
      <c r="G154" s="794"/>
      <c r="H154" s="795"/>
      <c r="I154" s="604" t="s">
        <v>2</v>
      </c>
      <c r="J154" s="605"/>
      <c r="K154" s="606" t="s">
        <v>3</v>
      </c>
      <c r="L154" s="607"/>
      <c r="M154" s="608"/>
      <c r="N154" s="606" t="s">
        <v>4</v>
      </c>
      <c r="O154" s="607"/>
      <c r="P154" s="608"/>
      <c r="Q154" s="606" t="s">
        <v>5</v>
      </c>
      <c r="R154" s="611"/>
      <c r="S154" s="612"/>
      <c r="T154" s="606" t="s">
        <v>6</v>
      </c>
      <c r="U154" s="611"/>
      <c r="V154" s="612"/>
    </row>
    <row r="155" spans="1:22" ht="30" customHeight="1" thickBot="1" x14ac:dyDescent="0.45">
      <c r="A155" s="788" t="str">
        <f>A153</f>
        <v>4. / 4</v>
      </c>
      <c r="B155" s="789"/>
      <c r="C155" s="790">
        <f>C153</f>
        <v>45108</v>
      </c>
      <c r="D155" s="791"/>
      <c r="E155" s="791"/>
      <c r="F155" s="791"/>
      <c r="G155" s="791"/>
      <c r="H155" s="792"/>
      <c r="I155" s="609">
        <f>IF($AE$19=1,17,1)</f>
        <v>1</v>
      </c>
      <c r="J155" s="610"/>
      <c r="K155" s="599" t="str">
        <f>$Y$11&amp;" / 1"</f>
        <v xml:space="preserve"> / 1</v>
      </c>
      <c r="L155" s="600"/>
      <c r="M155" s="601"/>
      <c r="N155" s="599" t="str">
        <f>$X$11&amp;" / 1"</f>
        <v xml:space="preserve"> / 1</v>
      </c>
      <c r="O155" s="600"/>
      <c r="P155" s="601"/>
      <c r="Q155" s="599" t="str">
        <f>$Z$11&amp;" / 1"</f>
        <v xml:space="preserve"> / 1</v>
      </c>
      <c r="R155" s="600"/>
      <c r="S155" s="601"/>
      <c r="T155" s="599" t="str">
        <f>$W$11&amp;" / 1"</f>
        <v xml:space="preserve"> / 1</v>
      </c>
      <c r="U155" s="600"/>
      <c r="V155" s="601"/>
    </row>
    <row r="156" spans="1:22" ht="15" customHeight="1" x14ac:dyDescent="0.4">
      <c r="A156" s="786" t="s">
        <v>184</v>
      </c>
      <c r="B156" s="787"/>
      <c r="C156" s="793" t="s">
        <v>1</v>
      </c>
      <c r="D156" s="794"/>
      <c r="E156" s="794"/>
      <c r="F156" s="794"/>
      <c r="G156" s="794"/>
      <c r="H156" s="795"/>
      <c r="I156" s="604" t="s">
        <v>2</v>
      </c>
      <c r="J156" s="605"/>
      <c r="K156" s="606" t="s">
        <v>3</v>
      </c>
      <c r="L156" s="607"/>
      <c r="M156" s="608"/>
      <c r="N156" s="606" t="s">
        <v>4</v>
      </c>
      <c r="O156" s="607"/>
      <c r="P156" s="608"/>
      <c r="Q156" s="606" t="s">
        <v>5</v>
      </c>
      <c r="R156" s="611"/>
      <c r="S156" s="612"/>
      <c r="T156" s="606" t="s">
        <v>6</v>
      </c>
      <c r="U156" s="611"/>
      <c r="V156" s="612"/>
    </row>
    <row r="157" spans="1:22" ht="30" customHeight="1" thickBot="1" x14ac:dyDescent="0.45">
      <c r="A157" s="788" t="str">
        <f>A155</f>
        <v>4. / 4</v>
      </c>
      <c r="B157" s="789"/>
      <c r="C157" s="790">
        <f>C155</f>
        <v>45108</v>
      </c>
      <c r="D157" s="791"/>
      <c r="E157" s="791"/>
      <c r="F157" s="791"/>
      <c r="G157" s="791"/>
      <c r="H157" s="792"/>
      <c r="I157" s="609">
        <f>I155+1</f>
        <v>2</v>
      </c>
      <c r="J157" s="610"/>
      <c r="K157" s="599" t="str">
        <f>$Y$11&amp;" / 2"</f>
        <v xml:space="preserve"> / 2</v>
      </c>
      <c r="L157" s="600"/>
      <c r="M157" s="601"/>
      <c r="N157" s="599" t="str">
        <f>$X$11&amp;" / 2"</f>
        <v xml:space="preserve"> / 2</v>
      </c>
      <c r="O157" s="600"/>
      <c r="P157" s="601"/>
      <c r="Q157" s="599" t="str">
        <f>$Z$11&amp;" / 2"</f>
        <v xml:space="preserve"> / 2</v>
      </c>
      <c r="R157" s="600"/>
      <c r="S157" s="601"/>
      <c r="T157" s="599" t="str">
        <f>$W$11&amp;" / 2"</f>
        <v xml:space="preserve"> / 2</v>
      </c>
      <c r="U157" s="600"/>
      <c r="V157" s="601"/>
    </row>
    <row r="158" spans="1:22" ht="15" customHeight="1" x14ac:dyDescent="0.4">
      <c r="A158" s="786" t="s">
        <v>184</v>
      </c>
      <c r="B158" s="787"/>
      <c r="C158" s="793" t="s">
        <v>1</v>
      </c>
      <c r="D158" s="794"/>
      <c r="E158" s="794"/>
      <c r="F158" s="794"/>
      <c r="G158" s="794"/>
      <c r="H158" s="795"/>
      <c r="I158" s="604" t="s">
        <v>2</v>
      </c>
      <c r="J158" s="605"/>
      <c r="K158" s="606" t="s">
        <v>3</v>
      </c>
      <c r="L158" s="607"/>
      <c r="M158" s="608"/>
      <c r="N158" s="606" t="s">
        <v>4</v>
      </c>
      <c r="O158" s="607"/>
      <c r="P158" s="608"/>
      <c r="Q158" s="606" t="s">
        <v>5</v>
      </c>
      <c r="R158" s="611"/>
      <c r="S158" s="612"/>
      <c r="T158" s="606" t="s">
        <v>6</v>
      </c>
      <c r="U158" s="611"/>
      <c r="V158" s="612"/>
    </row>
    <row r="159" spans="1:22" ht="30" customHeight="1" thickBot="1" x14ac:dyDescent="0.45">
      <c r="A159" s="788" t="str">
        <f>A157</f>
        <v>4. / 4</v>
      </c>
      <c r="B159" s="789"/>
      <c r="C159" s="790">
        <f>C157</f>
        <v>45108</v>
      </c>
      <c r="D159" s="791"/>
      <c r="E159" s="791"/>
      <c r="F159" s="791"/>
      <c r="G159" s="791"/>
      <c r="H159" s="792"/>
      <c r="I159" s="609">
        <f>I157+1</f>
        <v>3</v>
      </c>
      <c r="J159" s="610"/>
      <c r="K159" s="599" t="str">
        <f>$Y$11&amp;" / 3"</f>
        <v xml:space="preserve"> / 3</v>
      </c>
      <c r="L159" s="600"/>
      <c r="M159" s="601"/>
      <c r="N159" s="599" t="str">
        <f>$X$11&amp;" / 3"</f>
        <v xml:space="preserve"> / 3</v>
      </c>
      <c r="O159" s="600"/>
      <c r="P159" s="601"/>
      <c r="Q159" s="599" t="str">
        <f>$Z$11&amp;" / 3"</f>
        <v xml:space="preserve"> / 3</v>
      </c>
      <c r="R159" s="600"/>
      <c r="S159" s="601"/>
      <c r="T159" s="599" t="str">
        <f>$W$11&amp;" / 3"</f>
        <v xml:space="preserve"> / 3</v>
      </c>
      <c r="U159" s="600"/>
      <c r="V159" s="601"/>
    </row>
    <row r="160" spans="1:22" ht="15" customHeight="1" x14ac:dyDescent="0.4">
      <c r="A160" s="786" t="s">
        <v>184</v>
      </c>
      <c r="B160" s="787"/>
      <c r="C160" s="793" t="s">
        <v>1</v>
      </c>
      <c r="D160" s="794"/>
      <c r="E160" s="794"/>
      <c r="F160" s="794"/>
      <c r="G160" s="794"/>
      <c r="H160" s="795"/>
      <c r="I160" s="604" t="s">
        <v>2</v>
      </c>
      <c r="J160" s="605"/>
      <c r="K160" s="606" t="s">
        <v>3</v>
      </c>
      <c r="L160" s="607"/>
      <c r="M160" s="608"/>
      <c r="N160" s="606" t="s">
        <v>4</v>
      </c>
      <c r="O160" s="607"/>
      <c r="P160" s="608"/>
      <c r="Q160" s="606" t="s">
        <v>5</v>
      </c>
      <c r="R160" s="611"/>
      <c r="S160" s="612"/>
      <c r="T160" s="606" t="s">
        <v>6</v>
      </c>
      <c r="U160" s="611"/>
      <c r="V160" s="612"/>
    </row>
    <row r="161" spans="1:22" ht="30" customHeight="1" thickBot="1" x14ac:dyDescent="0.45">
      <c r="A161" s="788" t="str">
        <f>A159</f>
        <v>4. / 4</v>
      </c>
      <c r="B161" s="789"/>
      <c r="C161" s="790">
        <f>C159</f>
        <v>45108</v>
      </c>
      <c r="D161" s="791"/>
      <c r="E161" s="791"/>
      <c r="F161" s="791"/>
      <c r="G161" s="791"/>
      <c r="H161" s="792"/>
      <c r="I161" s="609">
        <f>I159+1</f>
        <v>4</v>
      </c>
      <c r="J161" s="610"/>
      <c r="K161" s="599" t="str">
        <f>$Y$11&amp;" / 4"</f>
        <v xml:space="preserve"> / 4</v>
      </c>
      <c r="L161" s="600"/>
      <c r="M161" s="601"/>
      <c r="N161" s="599" t="str">
        <f>$X$11&amp;" / 4"</f>
        <v xml:space="preserve"> / 4</v>
      </c>
      <c r="O161" s="600"/>
      <c r="P161" s="601"/>
      <c r="Q161" s="599" t="str">
        <f>$Z$11&amp;" / 4"</f>
        <v xml:space="preserve"> / 4</v>
      </c>
      <c r="R161" s="600"/>
      <c r="S161" s="601"/>
      <c r="T161" s="599" t="str">
        <f>$W$11&amp;" / 4"</f>
        <v xml:space="preserve"> / 4</v>
      </c>
      <c r="U161" s="600"/>
      <c r="V161" s="601"/>
    </row>
  </sheetData>
  <sheetProtection sheet="1" objects="1" scenarios="1"/>
  <mergeCells count="1138">
    <mergeCell ref="A1:V1"/>
    <mergeCell ref="Q160:S160"/>
    <mergeCell ref="T160:V160"/>
    <mergeCell ref="A160:B160"/>
    <mergeCell ref="Q158:S158"/>
    <mergeCell ref="T158:V158"/>
    <mergeCell ref="AI1:AL1"/>
    <mergeCell ref="AI2:AL2"/>
    <mergeCell ref="AI13:AL17"/>
    <mergeCell ref="W21:Z25"/>
    <mergeCell ref="AE1:AH1"/>
    <mergeCell ref="AA1:AD1"/>
    <mergeCell ref="AE19:AH19"/>
    <mergeCell ref="AE21:AH25"/>
    <mergeCell ref="AA19:AD19"/>
    <mergeCell ref="AA21:AD25"/>
    <mergeCell ref="AE13:AH17"/>
    <mergeCell ref="AA13:AD17"/>
    <mergeCell ref="AE2:AH2"/>
    <mergeCell ref="AA2:AD2"/>
    <mergeCell ref="A159:B159"/>
    <mergeCell ref="C159:H159"/>
    <mergeCell ref="I159:J159"/>
    <mergeCell ref="N159:P159"/>
    <mergeCell ref="Q159:S159"/>
    <mergeCell ref="T159:V159"/>
    <mergeCell ref="K159:M159"/>
    <mergeCell ref="T156:V156"/>
    <mergeCell ref="T157:V157"/>
    <mergeCell ref="C156:H156"/>
    <mergeCell ref="I156:J156"/>
    <mergeCell ref="K156:M156"/>
    <mergeCell ref="N161:P161"/>
    <mergeCell ref="Q161:S161"/>
    <mergeCell ref="T161:V161"/>
    <mergeCell ref="C160:H160"/>
    <mergeCell ref="I160:J160"/>
    <mergeCell ref="K160:M160"/>
    <mergeCell ref="N160:P160"/>
    <mergeCell ref="A161:B161"/>
    <mergeCell ref="C161:H161"/>
    <mergeCell ref="I161:J161"/>
    <mergeCell ref="K161:M161"/>
    <mergeCell ref="N155:P155"/>
    <mergeCell ref="Q155:S155"/>
    <mergeCell ref="T155:V155"/>
    <mergeCell ref="T152:V152"/>
    <mergeCell ref="A153:B153"/>
    <mergeCell ref="C153:H153"/>
    <mergeCell ref="I153:J153"/>
    <mergeCell ref="K153:M153"/>
    <mergeCell ref="N153:P153"/>
    <mergeCell ref="Q153:S153"/>
    <mergeCell ref="N156:P156"/>
    <mergeCell ref="A158:B158"/>
    <mergeCell ref="Q156:S156"/>
    <mergeCell ref="A156:B156"/>
    <mergeCell ref="Q154:S154"/>
    <mergeCell ref="T154:V154"/>
    <mergeCell ref="A155:B155"/>
    <mergeCell ref="C155:H155"/>
    <mergeCell ref="I155:J155"/>
    <mergeCell ref="K155:M155"/>
    <mergeCell ref="A157:B157"/>
    <mergeCell ref="C157:H157"/>
    <mergeCell ref="I157:J157"/>
    <mergeCell ref="K157:M157"/>
    <mergeCell ref="N157:P157"/>
    <mergeCell ref="Q157:S157"/>
    <mergeCell ref="C158:H158"/>
    <mergeCell ref="I158:J158"/>
    <mergeCell ref="K158:M158"/>
    <mergeCell ref="N158:P158"/>
    <mergeCell ref="T151:V151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N154:P154"/>
    <mergeCell ref="A152:B152"/>
    <mergeCell ref="Q150:S150"/>
    <mergeCell ref="T150:V150"/>
    <mergeCell ref="A151:B151"/>
    <mergeCell ref="C151:H151"/>
    <mergeCell ref="I151:J151"/>
    <mergeCell ref="K151:M151"/>
    <mergeCell ref="N151:P151"/>
    <mergeCell ref="Q151:S151"/>
    <mergeCell ref="T153:V153"/>
    <mergeCell ref="C152:H152"/>
    <mergeCell ref="I152:J152"/>
    <mergeCell ref="K152:M152"/>
    <mergeCell ref="N152:P152"/>
    <mergeCell ref="A154:B154"/>
    <mergeCell ref="Q152:S152"/>
    <mergeCell ref="C154:H154"/>
    <mergeCell ref="I154:J154"/>
    <mergeCell ref="K154:M154"/>
    <mergeCell ref="A147:B147"/>
    <mergeCell ref="C147:H147"/>
    <mergeCell ref="I147:J147"/>
    <mergeCell ref="K147:M147"/>
    <mergeCell ref="N147:P147"/>
    <mergeCell ref="Q147:S147"/>
    <mergeCell ref="T147:V147"/>
    <mergeCell ref="I148:J148"/>
    <mergeCell ref="K148:M148"/>
    <mergeCell ref="N148:P148"/>
    <mergeCell ref="A150:B150"/>
    <mergeCell ref="Q148:S148"/>
    <mergeCell ref="C150:H150"/>
    <mergeCell ref="I150:J150"/>
    <mergeCell ref="K150:M150"/>
    <mergeCell ref="N150:P150"/>
    <mergeCell ref="A148:B148"/>
    <mergeCell ref="A143:B143"/>
    <mergeCell ref="C143:H143"/>
    <mergeCell ref="I143:J143"/>
    <mergeCell ref="K143:M143"/>
    <mergeCell ref="N143:P143"/>
    <mergeCell ref="Q143:S143"/>
    <mergeCell ref="T143:V143"/>
    <mergeCell ref="K144:M144"/>
    <mergeCell ref="N144:P144"/>
    <mergeCell ref="A146:B146"/>
    <mergeCell ref="Q144:S144"/>
    <mergeCell ref="C146:H146"/>
    <mergeCell ref="I146:J146"/>
    <mergeCell ref="K146:M146"/>
    <mergeCell ref="N146:P146"/>
    <mergeCell ref="A144:B144"/>
    <mergeCell ref="Q146:S146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T146:V146"/>
    <mergeCell ref="A139:B139"/>
    <mergeCell ref="C139:H139"/>
    <mergeCell ref="I139:J139"/>
    <mergeCell ref="K139:M139"/>
    <mergeCell ref="N139:P139"/>
    <mergeCell ref="Q139:S139"/>
    <mergeCell ref="T139:V139"/>
    <mergeCell ref="K140:M140"/>
    <mergeCell ref="N140:P140"/>
    <mergeCell ref="A142:B142"/>
    <mergeCell ref="Q140:S140"/>
    <mergeCell ref="C142:H142"/>
    <mergeCell ref="I142:J142"/>
    <mergeCell ref="K142:M142"/>
    <mergeCell ref="N142:P142"/>
    <mergeCell ref="A140:B140"/>
    <mergeCell ref="Q142:S142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T142:V142"/>
    <mergeCell ref="A135:B135"/>
    <mergeCell ref="C135:H135"/>
    <mergeCell ref="I135:J135"/>
    <mergeCell ref="K135:M135"/>
    <mergeCell ref="N135:P135"/>
    <mergeCell ref="Q135:S135"/>
    <mergeCell ref="T135:V135"/>
    <mergeCell ref="K136:M136"/>
    <mergeCell ref="N136:P136"/>
    <mergeCell ref="A138:B138"/>
    <mergeCell ref="Q136:S136"/>
    <mergeCell ref="C138:H138"/>
    <mergeCell ref="I138:J138"/>
    <mergeCell ref="K138:M138"/>
    <mergeCell ref="N138:P138"/>
    <mergeCell ref="A136:B136"/>
    <mergeCell ref="Q138:S138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T138:V138"/>
    <mergeCell ref="A131:B131"/>
    <mergeCell ref="C131:H131"/>
    <mergeCell ref="I131:J131"/>
    <mergeCell ref="K131:M131"/>
    <mergeCell ref="N131:P131"/>
    <mergeCell ref="Q131:S131"/>
    <mergeCell ref="T131:V131"/>
    <mergeCell ref="K132:M132"/>
    <mergeCell ref="N132:P132"/>
    <mergeCell ref="A134:B134"/>
    <mergeCell ref="Q132:S132"/>
    <mergeCell ref="C134:H134"/>
    <mergeCell ref="I134:J134"/>
    <mergeCell ref="K134:M134"/>
    <mergeCell ref="N134:P134"/>
    <mergeCell ref="A132:B132"/>
    <mergeCell ref="Q134:S134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T134:V134"/>
    <mergeCell ref="A127:B127"/>
    <mergeCell ref="C127:H127"/>
    <mergeCell ref="I127:J127"/>
    <mergeCell ref="K127:M127"/>
    <mergeCell ref="N127:P127"/>
    <mergeCell ref="Q127:S127"/>
    <mergeCell ref="T127:V127"/>
    <mergeCell ref="K128:M128"/>
    <mergeCell ref="N128:P128"/>
    <mergeCell ref="A130:B130"/>
    <mergeCell ref="Q128:S128"/>
    <mergeCell ref="C130:H130"/>
    <mergeCell ref="I130:J130"/>
    <mergeCell ref="K130:M130"/>
    <mergeCell ref="N130:P130"/>
    <mergeCell ref="A128:B128"/>
    <mergeCell ref="Q130:S130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T130:V130"/>
    <mergeCell ref="A123:B123"/>
    <mergeCell ref="C123:H123"/>
    <mergeCell ref="I123:J123"/>
    <mergeCell ref="K123:M123"/>
    <mergeCell ref="N123:P123"/>
    <mergeCell ref="Q123:S123"/>
    <mergeCell ref="T123:V123"/>
    <mergeCell ref="K124:M124"/>
    <mergeCell ref="N124:P124"/>
    <mergeCell ref="A126:B126"/>
    <mergeCell ref="Q124:S124"/>
    <mergeCell ref="C126:H126"/>
    <mergeCell ref="I126:J126"/>
    <mergeCell ref="K126:M126"/>
    <mergeCell ref="N126:P126"/>
    <mergeCell ref="A124:B124"/>
    <mergeCell ref="Q126:S126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T126:V126"/>
    <mergeCell ref="A111:B111"/>
    <mergeCell ref="C111:H111"/>
    <mergeCell ref="I111:J111"/>
    <mergeCell ref="K111:M111"/>
    <mergeCell ref="N111:P111"/>
    <mergeCell ref="Q111:S111"/>
    <mergeCell ref="T111:V111"/>
    <mergeCell ref="K112:M112"/>
    <mergeCell ref="N112:P112"/>
    <mergeCell ref="A122:B122"/>
    <mergeCell ref="Q112:S112"/>
    <mergeCell ref="C122:H122"/>
    <mergeCell ref="I122:J122"/>
    <mergeCell ref="K122:M122"/>
    <mergeCell ref="N122:P122"/>
    <mergeCell ref="A112:B112"/>
    <mergeCell ref="C114:H114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Q122:S122"/>
    <mergeCell ref="T122:V122"/>
    <mergeCell ref="Q118:S118"/>
    <mergeCell ref="T118:V118"/>
    <mergeCell ref="K117:M117"/>
    <mergeCell ref="A107:B107"/>
    <mergeCell ref="C107:H107"/>
    <mergeCell ref="I107:J107"/>
    <mergeCell ref="K107:M107"/>
    <mergeCell ref="N107:P107"/>
    <mergeCell ref="Q107:S107"/>
    <mergeCell ref="T107:V107"/>
    <mergeCell ref="K108:M108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Q110:S110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T110:V110"/>
    <mergeCell ref="A103:B103"/>
    <mergeCell ref="C103:H103"/>
    <mergeCell ref="I103:J103"/>
    <mergeCell ref="K103:M103"/>
    <mergeCell ref="N103:P103"/>
    <mergeCell ref="Q103:S103"/>
    <mergeCell ref="T103:V103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T106:V106"/>
    <mergeCell ref="A99:B99"/>
    <mergeCell ref="C99:H99"/>
    <mergeCell ref="I99:J99"/>
    <mergeCell ref="K99:M99"/>
    <mergeCell ref="N99:P99"/>
    <mergeCell ref="Q99:S99"/>
    <mergeCell ref="T99:V99"/>
    <mergeCell ref="K100:M100"/>
    <mergeCell ref="N100:P100"/>
    <mergeCell ref="A102:B102"/>
    <mergeCell ref="Q100:S100"/>
    <mergeCell ref="C102:H102"/>
    <mergeCell ref="I102:J102"/>
    <mergeCell ref="K102:M102"/>
    <mergeCell ref="N102:P102"/>
    <mergeCell ref="A100:B100"/>
    <mergeCell ref="Q102:S102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T102:V102"/>
    <mergeCell ref="A95:B95"/>
    <mergeCell ref="C95:H95"/>
    <mergeCell ref="I95:J95"/>
    <mergeCell ref="K95:M95"/>
    <mergeCell ref="N95:P95"/>
    <mergeCell ref="Q95:S95"/>
    <mergeCell ref="T95:V95"/>
    <mergeCell ref="K96:M96"/>
    <mergeCell ref="N96:P96"/>
    <mergeCell ref="A98:B98"/>
    <mergeCell ref="Q96:S96"/>
    <mergeCell ref="C98:H98"/>
    <mergeCell ref="I98:J98"/>
    <mergeCell ref="K98:M98"/>
    <mergeCell ref="N98:P98"/>
    <mergeCell ref="A96:B96"/>
    <mergeCell ref="Q98:S98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8:V98"/>
    <mergeCell ref="A91:B91"/>
    <mergeCell ref="C91:H91"/>
    <mergeCell ref="I91:J91"/>
    <mergeCell ref="K91:M91"/>
    <mergeCell ref="N91:P91"/>
    <mergeCell ref="Q91:S91"/>
    <mergeCell ref="T91:V91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Q94:S94"/>
    <mergeCell ref="T94:V94"/>
    <mergeCell ref="K88:M88"/>
    <mergeCell ref="N88:P88"/>
    <mergeCell ref="A90:B90"/>
    <mergeCell ref="A89:B89"/>
    <mergeCell ref="C89:H89"/>
    <mergeCell ref="I89:J89"/>
    <mergeCell ref="K89:M89"/>
    <mergeCell ref="N89:P89"/>
    <mergeCell ref="C88:H88"/>
    <mergeCell ref="A88:B88"/>
    <mergeCell ref="Q89:S89"/>
    <mergeCell ref="T89:V89"/>
    <mergeCell ref="C90:H90"/>
    <mergeCell ref="I90:J90"/>
    <mergeCell ref="K90:M90"/>
    <mergeCell ref="N90:P90"/>
    <mergeCell ref="Q90:S90"/>
    <mergeCell ref="T90:V90"/>
    <mergeCell ref="A26:B26"/>
    <mergeCell ref="A27:B27"/>
    <mergeCell ref="C27:H27"/>
    <mergeCell ref="A28:B28"/>
    <mergeCell ref="C28:H28"/>
    <mergeCell ref="A30:B30"/>
    <mergeCell ref="C30:H30"/>
    <mergeCell ref="C64:H64"/>
    <mergeCell ref="C66:H66"/>
    <mergeCell ref="C68:H68"/>
    <mergeCell ref="C70:H70"/>
    <mergeCell ref="C57:H57"/>
    <mergeCell ref="I88:J88"/>
    <mergeCell ref="I57:J57"/>
    <mergeCell ref="I59:J59"/>
    <mergeCell ref="C60:H60"/>
    <mergeCell ref="I60:J60"/>
    <mergeCell ref="A57:B57"/>
    <mergeCell ref="A56:B56"/>
    <mergeCell ref="C33:H33"/>
    <mergeCell ref="A32:B32"/>
    <mergeCell ref="A58:B58"/>
    <mergeCell ref="C58:H58"/>
    <mergeCell ref="I58:J58"/>
    <mergeCell ref="A59:B59"/>
    <mergeCell ref="C59:H59"/>
    <mergeCell ref="A71:B71"/>
    <mergeCell ref="C71:H71"/>
    <mergeCell ref="I71:J71"/>
    <mergeCell ref="A36:B36"/>
    <mergeCell ref="A37:B37"/>
    <mergeCell ref="C37:H37"/>
    <mergeCell ref="K32:M32"/>
    <mergeCell ref="Q32:S32"/>
    <mergeCell ref="I30:J30"/>
    <mergeCell ref="K28:M28"/>
    <mergeCell ref="C29:H29"/>
    <mergeCell ref="N28:P28"/>
    <mergeCell ref="N27:P27"/>
    <mergeCell ref="I27:J27"/>
    <mergeCell ref="K27:M27"/>
    <mergeCell ref="N29:P29"/>
    <mergeCell ref="Q27:S27"/>
    <mergeCell ref="Q26:S26"/>
    <mergeCell ref="T26:V26"/>
    <mergeCell ref="N26:P26"/>
    <mergeCell ref="T27:V27"/>
    <mergeCell ref="C26:H26"/>
    <mergeCell ref="I26:J26"/>
    <mergeCell ref="K26:M26"/>
    <mergeCell ref="T28:V28"/>
    <mergeCell ref="N30:P30"/>
    <mergeCell ref="Q28:S28"/>
    <mergeCell ref="Q29:S29"/>
    <mergeCell ref="I29:J29"/>
    <mergeCell ref="K29:M29"/>
    <mergeCell ref="I28:J28"/>
    <mergeCell ref="Q30:S30"/>
    <mergeCell ref="T30:V30"/>
    <mergeCell ref="C32:H32"/>
    <mergeCell ref="I32:J32"/>
    <mergeCell ref="Q48:S48"/>
    <mergeCell ref="T47:V47"/>
    <mergeCell ref="N47:P47"/>
    <mergeCell ref="Q47:S47"/>
    <mergeCell ref="A47:B47"/>
    <mergeCell ref="C47:H47"/>
    <mergeCell ref="A46:B46"/>
    <mergeCell ref="C46:H46"/>
    <mergeCell ref="I46:J46"/>
    <mergeCell ref="K46:M46"/>
    <mergeCell ref="N46:P46"/>
    <mergeCell ref="Q42:S42"/>
    <mergeCell ref="C42:H42"/>
    <mergeCell ref="A43:B43"/>
    <mergeCell ref="C43:H43"/>
    <mergeCell ref="T42:V42"/>
    <mergeCell ref="A44:B44"/>
    <mergeCell ref="C44:H44"/>
    <mergeCell ref="I44:J44"/>
    <mergeCell ref="K44:M44"/>
    <mergeCell ref="Q44:S44"/>
    <mergeCell ref="T43:V43"/>
    <mergeCell ref="N43:P43"/>
    <mergeCell ref="Q43:S43"/>
    <mergeCell ref="A42:B42"/>
    <mergeCell ref="N42:P42"/>
    <mergeCell ref="I43:J43"/>
    <mergeCell ref="K43:M43"/>
    <mergeCell ref="I42:J42"/>
    <mergeCell ref="K42:M42"/>
    <mergeCell ref="I55:J55"/>
    <mergeCell ref="K55:M55"/>
    <mergeCell ref="I51:J51"/>
    <mergeCell ref="I52:J52"/>
    <mergeCell ref="K52:M52"/>
    <mergeCell ref="K54:M54"/>
    <mergeCell ref="K57:M57"/>
    <mergeCell ref="C56:H56"/>
    <mergeCell ref="I56:J56"/>
    <mergeCell ref="A54:B54"/>
    <mergeCell ref="C54:H54"/>
    <mergeCell ref="I54:J54"/>
    <mergeCell ref="A55:B55"/>
    <mergeCell ref="C55:H55"/>
    <mergeCell ref="A53:B53"/>
    <mergeCell ref="C53:H53"/>
    <mergeCell ref="K48:M48"/>
    <mergeCell ref="N50:P50"/>
    <mergeCell ref="A50:B50"/>
    <mergeCell ref="C50:H50"/>
    <mergeCell ref="I50:J50"/>
    <mergeCell ref="K50:M50"/>
    <mergeCell ref="A52:B52"/>
    <mergeCell ref="T44:V44"/>
    <mergeCell ref="N44:P44"/>
    <mergeCell ref="A45:B45"/>
    <mergeCell ref="C45:H45"/>
    <mergeCell ref="N45:P45"/>
    <mergeCell ref="I45:J45"/>
    <mergeCell ref="K45:M45"/>
    <mergeCell ref="Q33:S33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3:P33"/>
    <mergeCell ref="I33:J33"/>
    <mergeCell ref="K33:M33"/>
    <mergeCell ref="N34:P34"/>
    <mergeCell ref="N36:P36"/>
    <mergeCell ref="A33:B33"/>
    <mergeCell ref="Q52:S52"/>
    <mergeCell ref="N53:P53"/>
    <mergeCell ref="I47:J47"/>
    <mergeCell ref="K47:M47"/>
    <mergeCell ref="K51:M51"/>
    <mergeCell ref="K53:M53"/>
    <mergeCell ref="Q50:S50"/>
    <mergeCell ref="I53:J53"/>
    <mergeCell ref="A49:B49"/>
    <mergeCell ref="C49:H49"/>
    <mergeCell ref="N49:P49"/>
    <mergeCell ref="I49:J49"/>
    <mergeCell ref="K49:M49"/>
    <mergeCell ref="N52:P52"/>
    <mergeCell ref="A51:B51"/>
    <mergeCell ref="T45:V45"/>
    <mergeCell ref="Q45:S45"/>
    <mergeCell ref="C52:H52"/>
    <mergeCell ref="C51:H51"/>
    <mergeCell ref="T50:V50"/>
    <mergeCell ref="T51:V51"/>
    <mergeCell ref="N51:P51"/>
    <mergeCell ref="Q51:S51"/>
    <mergeCell ref="Q46:S46"/>
    <mergeCell ref="T46:V46"/>
    <mergeCell ref="T49:V49"/>
    <mergeCell ref="Q49:S49"/>
    <mergeCell ref="T48:V48"/>
    <mergeCell ref="N48:P48"/>
    <mergeCell ref="A48:B48"/>
    <mergeCell ref="C48:H48"/>
    <mergeCell ref="I48:J48"/>
    <mergeCell ref="A60:B60"/>
    <mergeCell ref="A61:B61"/>
    <mergeCell ref="C61:H61"/>
    <mergeCell ref="I61:J61"/>
    <mergeCell ref="T55:V55"/>
    <mergeCell ref="N55:P55"/>
    <mergeCell ref="Q55:S55"/>
    <mergeCell ref="T53:V53"/>
    <mergeCell ref="Q53:S53"/>
    <mergeCell ref="N54:P54"/>
    <mergeCell ref="Q54:S54"/>
    <mergeCell ref="T54:V54"/>
    <mergeCell ref="T63:V63"/>
    <mergeCell ref="I62:J62"/>
    <mergeCell ref="K62:M62"/>
    <mergeCell ref="I65:J65"/>
    <mergeCell ref="K65:M65"/>
    <mergeCell ref="N65:P65"/>
    <mergeCell ref="Q65:S65"/>
    <mergeCell ref="T65:V65"/>
    <mergeCell ref="I64:J64"/>
    <mergeCell ref="K64:M64"/>
    <mergeCell ref="A63:B63"/>
    <mergeCell ref="C63:H63"/>
    <mergeCell ref="I63:J63"/>
    <mergeCell ref="K63:M63"/>
    <mergeCell ref="N63:P63"/>
    <mergeCell ref="Q63:S63"/>
    <mergeCell ref="T60:V60"/>
    <mergeCell ref="N62:P62"/>
    <mergeCell ref="A62:B62"/>
    <mergeCell ref="K56:M56"/>
    <mergeCell ref="K61:M61"/>
    <mergeCell ref="N61:P61"/>
    <mergeCell ref="Q61:S61"/>
    <mergeCell ref="Q62:S62"/>
    <mergeCell ref="C62:H62"/>
    <mergeCell ref="T62:V62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Q64:S64"/>
    <mergeCell ref="N64:P64"/>
    <mergeCell ref="A64:B64"/>
    <mergeCell ref="Q66:S66"/>
    <mergeCell ref="A65:B65"/>
    <mergeCell ref="C65:H65"/>
    <mergeCell ref="T61:V61"/>
    <mergeCell ref="K71:M71"/>
    <mergeCell ref="N71:P71"/>
    <mergeCell ref="A72:B72"/>
    <mergeCell ref="Q71:S71"/>
    <mergeCell ref="T71:V71"/>
    <mergeCell ref="I70:J70"/>
    <mergeCell ref="K70:M70"/>
    <mergeCell ref="N70:P70"/>
    <mergeCell ref="A70:B70"/>
    <mergeCell ref="Q68:S68"/>
    <mergeCell ref="N68:P68"/>
    <mergeCell ref="A68:B68"/>
    <mergeCell ref="Q70:S70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Q83:S83"/>
    <mergeCell ref="T83:V83"/>
    <mergeCell ref="C82:H82"/>
    <mergeCell ref="I82:J82"/>
    <mergeCell ref="Q72:S72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4:P74"/>
    <mergeCell ref="Q74:S74"/>
    <mergeCell ref="I74:J74"/>
    <mergeCell ref="K74:M74"/>
    <mergeCell ref="A17:B17"/>
    <mergeCell ref="C17:H17"/>
    <mergeCell ref="I17:J17"/>
    <mergeCell ref="K17:M17"/>
    <mergeCell ref="N17:P17"/>
    <mergeCell ref="Q17:S17"/>
    <mergeCell ref="T17:V17"/>
    <mergeCell ref="C16:H16"/>
    <mergeCell ref="A87:B87"/>
    <mergeCell ref="C87:H87"/>
    <mergeCell ref="I87:J87"/>
    <mergeCell ref="K87:M87"/>
    <mergeCell ref="N87:P87"/>
    <mergeCell ref="Q87:S87"/>
    <mergeCell ref="T87:V87"/>
    <mergeCell ref="C86:H86"/>
    <mergeCell ref="A85:B85"/>
    <mergeCell ref="C85:H85"/>
    <mergeCell ref="I85:J85"/>
    <mergeCell ref="K85:M85"/>
    <mergeCell ref="N85:P85"/>
    <mergeCell ref="Q85:S85"/>
    <mergeCell ref="C84:H84"/>
    <mergeCell ref="I84:J84"/>
    <mergeCell ref="K84:M84"/>
    <mergeCell ref="N84:P84"/>
    <mergeCell ref="A82:B82"/>
    <mergeCell ref="Q82:S82"/>
    <mergeCell ref="K82:M82"/>
    <mergeCell ref="N82:P82"/>
    <mergeCell ref="T82:V82"/>
    <mergeCell ref="A83:B83"/>
    <mergeCell ref="T12:V12"/>
    <mergeCell ref="A14:B14"/>
    <mergeCell ref="Q14:S14"/>
    <mergeCell ref="T14:V14"/>
    <mergeCell ref="A15:B15"/>
    <mergeCell ref="C15:H15"/>
    <mergeCell ref="I15:J15"/>
    <mergeCell ref="K15:M15"/>
    <mergeCell ref="N15:P15"/>
    <mergeCell ref="Q15:S15"/>
    <mergeCell ref="T15:V15"/>
    <mergeCell ref="I16:J16"/>
    <mergeCell ref="K16:M16"/>
    <mergeCell ref="N16:P16"/>
    <mergeCell ref="A16:B16"/>
    <mergeCell ref="Q16:S16"/>
    <mergeCell ref="T16:V16"/>
    <mergeCell ref="N117:P117"/>
    <mergeCell ref="K118:M118"/>
    <mergeCell ref="N118:P118"/>
    <mergeCell ref="T117:V117"/>
    <mergeCell ref="Q9:S9"/>
    <mergeCell ref="T9:V9"/>
    <mergeCell ref="C8:H8"/>
    <mergeCell ref="I8:J8"/>
    <mergeCell ref="K8:M8"/>
    <mergeCell ref="N8:P8"/>
    <mergeCell ref="C9:H9"/>
    <mergeCell ref="T18:V18"/>
    <mergeCell ref="Q19:S19"/>
    <mergeCell ref="T19:V19"/>
    <mergeCell ref="C19:H19"/>
    <mergeCell ref="N18:P18"/>
    <mergeCell ref="I12:J12"/>
    <mergeCell ref="N12:P12"/>
    <mergeCell ref="I18:J18"/>
    <mergeCell ref="T13:V13"/>
    <mergeCell ref="C12:H12"/>
    <mergeCell ref="T10:V10"/>
    <mergeCell ref="C11:H11"/>
    <mergeCell ref="I11:J11"/>
    <mergeCell ref="K11:M11"/>
    <mergeCell ref="N11:P11"/>
    <mergeCell ref="Q11:S11"/>
    <mergeCell ref="T11:V11"/>
    <mergeCell ref="C10:H10"/>
    <mergeCell ref="K60:M60"/>
    <mergeCell ref="N60:P60"/>
    <mergeCell ref="Q60:S60"/>
    <mergeCell ref="K58:M58"/>
    <mergeCell ref="A18:B18"/>
    <mergeCell ref="C18:H18"/>
    <mergeCell ref="A12:B12"/>
    <mergeCell ref="K18:M18"/>
    <mergeCell ref="C6:H6"/>
    <mergeCell ref="I6:J6"/>
    <mergeCell ref="K6:M6"/>
    <mergeCell ref="N6:P6"/>
    <mergeCell ref="A7:B7"/>
    <mergeCell ref="C7:H7"/>
    <mergeCell ref="I7:J7"/>
    <mergeCell ref="K7:M7"/>
    <mergeCell ref="A8:B8"/>
    <mergeCell ref="A10:B10"/>
    <mergeCell ref="A9:B9"/>
    <mergeCell ref="I9:J9"/>
    <mergeCell ref="K9:M9"/>
    <mergeCell ref="N9:P9"/>
    <mergeCell ref="K10:M10"/>
    <mergeCell ref="N10:P10"/>
    <mergeCell ref="A11:B11"/>
    <mergeCell ref="I10:J10"/>
    <mergeCell ref="A13:B13"/>
    <mergeCell ref="C13:H13"/>
    <mergeCell ref="I13:J13"/>
    <mergeCell ref="K13:M13"/>
    <mergeCell ref="N13:P13"/>
    <mergeCell ref="A21:B21"/>
    <mergeCell ref="C21:H21"/>
    <mergeCell ref="I21:J21"/>
    <mergeCell ref="N14:P14"/>
    <mergeCell ref="T2:V2"/>
    <mergeCell ref="K2:M2"/>
    <mergeCell ref="N2:P2"/>
    <mergeCell ref="Q2:S2"/>
    <mergeCell ref="A2:B2"/>
    <mergeCell ref="N58:P58"/>
    <mergeCell ref="Q58:S58"/>
    <mergeCell ref="N56:P56"/>
    <mergeCell ref="Q56:S56"/>
    <mergeCell ref="N57:P57"/>
    <mergeCell ref="Q57:S57"/>
    <mergeCell ref="N3:P3"/>
    <mergeCell ref="Q3:S3"/>
    <mergeCell ref="C2:H2"/>
    <mergeCell ref="I2:J2"/>
    <mergeCell ref="T58:V58"/>
    <mergeCell ref="N4:P4"/>
    <mergeCell ref="Q4:S4"/>
    <mergeCell ref="T4:V4"/>
    <mergeCell ref="N5:P5"/>
    <mergeCell ref="Q5:S5"/>
    <mergeCell ref="Q7:S7"/>
    <mergeCell ref="T7:V7"/>
    <mergeCell ref="A4:B4"/>
    <mergeCell ref="C4:H4"/>
    <mergeCell ref="I4:J4"/>
    <mergeCell ref="K4:M4"/>
    <mergeCell ref="A5:B5"/>
    <mergeCell ref="C5:H5"/>
    <mergeCell ref="I5:J5"/>
    <mergeCell ref="K5:M5"/>
    <mergeCell ref="T5:V5"/>
    <mergeCell ref="K21:M21"/>
    <mergeCell ref="N21:P21"/>
    <mergeCell ref="Q21:S21"/>
    <mergeCell ref="T21:V21"/>
    <mergeCell ref="I19:J19"/>
    <mergeCell ref="K19:M19"/>
    <mergeCell ref="N19:P19"/>
    <mergeCell ref="A20:B20"/>
    <mergeCell ref="C20:H20"/>
    <mergeCell ref="I20:J20"/>
    <mergeCell ref="K20:M20"/>
    <mergeCell ref="N20:P20"/>
    <mergeCell ref="A19:B19"/>
    <mergeCell ref="A3:B3"/>
    <mergeCell ref="C3:H3"/>
    <mergeCell ref="I3:J3"/>
    <mergeCell ref="K3:M3"/>
    <mergeCell ref="T3:V3"/>
    <mergeCell ref="Q6:S6"/>
    <mergeCell ref="T6:V6"/>
    <mergeCell ref="Q8:S8"/>
    <mergeCell ref="T8:V8"/>
    <mergeCell ref="N7:P7"/>
    <mergeCell ref="Q18:S18"/>
    <mergeCell ref="A6:B6"/>
    <mergeCell ref="Q13:S13"/>
    <mergeCell ref="K12:M12"/>
    <mergeCell ref="I14:J14"/>
    <mergeCell ref="K14:M14"/>
    <mergeCell ref="Q10:S10"/>
    <mergeCell ref="C14:H14"/>
    <mergeCell ref="Q12:S1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2:P22"/>
    <mergeCell ref="Q22:S22"/>
    <mergeCell ref="I22:J22"/>
    <mergeCell ref="K22:M22"/>
    <mergeCell ref="N24:P24"/>
    <mergeCell ref="Q24:S24"/>
    <mergeCell ref="T22:V22"/>
    <mergeCell ref="A23:B23"/>
    <mergeCell ref="C23:H23"/>
    <mergeCell ref="I23:J23"/>
    <mergeCell ref="K23:M23"/>
    <mergeCell ref="N23:P23"/>
    <mergeCell ref="Q23:S23"/>
    <mergeCell ref="T23:V23"/>
    <mergeCell ref="A22:B22"/>
    <mergeCell ref="C22:H22"/>
    <mergeCell ref="I37:J37"/>
    <mergeCell ref="K37:M37"/>
    <mergeCell ref="C36:H36"/>
    <mergeCell ref="I36:J36"/>
    <mergeCell ref="K36:M36"/>
    <mergeCell ref="T34:V34"/>
    <mergeCell ref="N35:P35"/>
    <mergeCell ref="Q35:S35"/>
    <mergeCell ref="T35:V35"/>
    <mergeCell ref="Q36:S36"/>
    <mergeCell ref="T36:V36"/>
    <mergeCell ref="Q34:S34"/>
    <mergeCell ref="A35:B35"/>
    <mergeCell ref="C35:H35"/>
    <mergeCell ref="I35:J35"/>
    <mergeCell ref="K35:M35"/>
    <mergeCell ref="A34:B34"/>
    <mergeCell ref="C34:H34"/>
    <mergeCell ref="I34:J34"/>
    <mergeCell ref="K34:M34"/>
    <mergeCell ref="A41:B41"/>
    <mergeCell ref="C41:H41"/>
    <mergeCell ref="I41:J41"/>
    <mergeCell ref="K41:M41"/>
    <mergeCell ref="N41:P41"/>
    <mergeCell ref="Q41:S41"/>
    <mergeCell ref="T41:V41"/>
    <mergeCell ref="A40:B40"/>
    <mergeCell ref="C40:H40"/>
    <mergeCell ref="I40:J40"/>
    <mergeCell ref="K40:M40"/>
    <mergeCell ref="N38:P38"/>
    <mergeCell ref="Q38:S38"/>
    <mergeCell ref="I38:J38"/>
    <mergeCell ref="K38:M38"/>
    <mergeCell ref="N40:P40"/>
    <mergeCell ref="Q40:S40"/>
    <mergeCell ref="T38:V38"/>
    <mergeCell ref="A39:B39"/>
    <mergeCell ref="C39:H39"/>
    <mergeCell ref="I39:J39"/>
    <mergeCell ref="K39:M39"/>
    <mergeCell ref="N39:P39"/>
    <mergeCell ref="Q39:S39"/>
    <mergeCell ref="T39:V39"/>
    <mergeCell ref="A38:B38"/>
    <mergeCell ref="C38:H38"/>
    <mergeCell ref="N76:P76"/>
    <mergeCell ref="Q76:S76"/>
    <mergeCell ref="T74:V74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A80:B80"/>
    <mergeCell ref="C80:H80"/>
    <mergeCell ref="I80:J80"/>
    <mergeCell ref="K80:M80"/>
    <mergeCell ref="N78:P78"/>
    <mergeCell ref="Q78:S78"/>
    <mergeCell ref="I78:J78"/>
    <mergeCell ref="K78:M78"/>
    <mergeCell ref="Q80:S80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A115:B115"/>
    <mergeCell ref="C115:H115"/>
    <mergeCell ref="I115:J115"/>
    <mergeCell ref="K115:M115"/>
    <mergeCell ref="N115:P115"/>
    <mergeCell ref="Q115:S115"/>
    <mergeCell ref="I114:J114"/>
    <mergeCell ref="K114:M114"/>
    <mergeCell ref="N81:P81"/>
    <mergeCell ref="Q81:S81"/>
    <mergeCell ref="T81:V81"/>
    <mergeCell ref="Q88:S88"/>
    <mergeCell ref="T88:V88"/>
    <mergeCell ref="Q86:S86"/>
    <mergeCell ref="T86:V86"/>
    <mergeCell ref="Q84:S84"/>
    <mergeCell ref="T84:V84"/>
    <mergeCell ref="T85:V85"/>
    <mergeCell ref="N114:P114"/>
    <mergeCell ref="A81:B81"/>
    <mergeCell ref="C81:H81"/>
    <mergeCell ref="I81:J81"/>
    <mergeCell ref="K81:M81"/>
    <mergeCell ref="A86:B86"/>
    <mergeCell ref="I86:J86"/>
    <mergeCell ref="K86:M86"/>
    <mergeCell ref="N86:P86"/>
    <mergeCell ref="A84:B84"/>
    <mergeCell ref="C83:H83"/>
    <mergeCell ref="I83:J83"/>
    <mergeCell ref="K83:M83"/>
    <mergeCell ref="N83:P83"/>
    <mergeCell ref="X1:Z1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T80:V80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A117:B117"/>
    <mergeCell ref="C117:H117"/>
    <mergeCell ref="I117:J117"/>
    <mergeCell ref="I116:J116"/>
    <mergeCell ref="A116:B116"/>
    <mergeCell ref="C116:H116"/>
    <mergeCell ref="A114:B114"/>
    <mergeCell ref="Q114:S114"/>
    <mergeCell ref="W19:Z19"/>
    <mergeCell ref="T114:V114"/>
    <mergeCell ref="T70:V70"/>
    <mergeCell ref="T68:V68"/>
    <mergeCell ref="T66:V66"/>
    <mergeCell ref="T64:V64"/>
    <mergeCell ref="T57:V57"/>
    <mergeCell ref="T56:V56"/>
    <mergeCell ref="T52:V52"/>
    <mergeCell ref="T33:V33"/>
    <mergeCell ref="W13:Z17"/>
    <mergeCell ref="K121:M12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T76:V76"/>
    <mergeCell ref="T40:V40"/>
    <mergeCell ref="N37:P37"/>
    <mergeCell ref="Q37:S37"/>
    <mergeCell ref="T37:V37"/>
    <mergeCell ref="T24:V24"/>
    <mergeCell ref="Q20:S20"/>
    <mergeCell ref="T20:V20"/>
    <mergeCell ref="K59:M59"/>
    <mergeCell ref="N59:P59"/>
    <mergeCell ref="Q59:S59"/>
    <mergeCell ref="T59:V59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4. Spieltag&amp;R&amp;"Arial,Fett"&amp;14alle Ligen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Tischeint.4!W19</f>
        <v>45108</v>
      </c>
      <c r="B1" s="458" t="str">
        <f>Tischeint.4!A3</f>
        <v>4. / 1</v>
      </c>
      <c r="C1" s="459">
        <f>Tischeint.4!I3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Tischeint.4!K3&amp;"  "</f>
        <v xml:space="preserve">P / 1  </v>
      </c>
      <c r="B2" s="461" t="str">
        <f>Tischeint.4!N3</f>
        <v>N / 4</v>
      </c>
      <c r="C2" s="461" t="str">
        <f>Tischeint.4!Q3</f>
        <v>C / 2</v>
      </c>
      <c r="D2" s="461" t="str">
        <f>Tischeint.4!T3</f>
        <v>F / 3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45108</v>
      </c>
      <c r="B3" s="458" t="str">
        <f>Tischeint.4!A5</f>
        <v>4. / 1</v>
      </c>
      <c r="C3" s="459">
        <f>Tischeint.4!I5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Tischeint.4!K5&amp;"  "</f>
        <v xml:space="preserve">P / 2  </v>
      </c>
      <c r="B4" s="461" t="str">
        <f>Tischeint.4!N5</f>
        <v>N / 3</v>
      </c>
      <c r="C4" s="461" t="str">
        <f>Tischeint.4!Q5</f>
        <v>C / 1</v>
      </c>
      <c r="D4" s="461" t="str">
        <f>Tischeint.4!T5</f>
        <v>F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45108</v>
      </c>
      <c r="B5" s="458" t="str">
        <f>Tischeint.4!A7</f>
        <v>4. / 1</v>
      </c>
      <c r="C5" s="459">
        <f>Tischeint.4!I7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Tischeint.4!K7&amp;"  "</f>
        <v xml:space="preserve">P / 3  </v>
      </c>
      <c r="B6" s="461" t="str">
        <f>Tischeint.4!N7</f>
        <v>N / 2</v>
      </c>
      <c r="C6" s="461" t="str">
        <f>Tischeint.4!Q7</f>
        <v>C / 4</v>
      </c>
      <c r="D6" s="461" t="str">
        <f>Tischeint.4!T7</f>
        <v>F / 1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45108</v>
      </c>
      <c r="B7" s="458" t="str">
        <f>Tischeint.4!A9</f>
        <v>4. / 1</v>
      </c>
      <c r="C7" s="459">
        <f>Tischeint.4!I9</f>
        <v>4</v>
      </c>
      <c r="D7" s="459"/>
      <c r="E7" s="416"/>
      <c r="F7" s="879"/>
      <c r="G7" s="880"/>
      <c r="H7" s="880"/>
      <c r="I7" s="881"/>
    </row>
    <row r="8" spans="1:9" s="419" customFormat="1" ht="80.25" customHeight="1" x14ac:dyDescent="0.35">
      <c r="A8" s="460" t="str">
        <f>Tischeint.4!K9&amp;"  "</f>
        <v xml:space="preserve">P / 4  </v>
      </c>
      <c r="B8" s="461" t="str">
        <f>Tischeint.4!N9</f>
        <v>N / 1</v>
      </c>
      <c r="C8" s="461" t="str">
        <f>Tischeint.4!Q9</f>
        <v>C / 3</v>
      </c>
      <c r="D8" s="461" t="str">
        <f>Tischeint.4!T9</f>
        <v>F / 2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45108</v>
      </c>
      <c r="B9" s="458" t="str">
        <f>Tischeint.4!A43</f>
        <v>4. / 2</v>
      </c>
      <c r="C9" s="459">
        <f>Tischeint.4!I43</f>
        <v>1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Tischeint.4!K43&amp;"  "</f>
        <v xml:space="preserve">N / 2  </v>
      </c>
      <c r="B10" s="461" t="str">
        <f>Tischeint.4!N43</f>
        <v>P / 1</v>
      </c>
      <c r="C10" s="461" t="str">
        <f>Tischeint.4!Q43</f>
        <v>F / 4</v>
      </c>
      <c r="D10" s="461" t="str">
        <f>Tischeint.4!T43</f>
        <v>C / 3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45108</v>
      </c>
      <c r="B11" s="458" t="str">
        <f>Tischeint.4!A45</f>
        <v>4. / 2</v>
      </c>
      <c r="C11" s="459">
        <f>Tischeint.4!I45</f>
        <v>2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Tischeint.4!K45&amp;"  "</f>
        <v xml:space="preserve">N / 1  </v>
      </c>
      <c r="B12" s="461" t="str">
        <f>Tischeint.4!N45</f>
        <v>P / 2</v>
      </c>
      <c r="C12" s="461" t="str">
        <f>Tischeint.4!Q45</f>
        <v>F / 3</v>
      </c>
      <c r="D12" s="461" t="str">
        <f>Tischeint.4!T45</f>
        <v>C / 4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45108</v>
      </c>
      <c r="B13" s="458" t="str">
        <f>Tischeint.4!A47</f>
        <v>4. / 2</v>
      </c>
      <c r="C13" s="459">
        <f>Tischeint.4!I47</f>
        <v>3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Tischeint.4!K47&amp;"  "</f>
        <v xml:space="preserve">N / 4  </v>
      </c>
      <c r="B14" s="461" t="str">
        <f>Tischeint.4!N47</f>
        <v>P / 3</v>
      </c>
      <c r="C14" s="461" t="str">
        <f>Tischeint.4!Q47</f>
        <v>F / 2</v>
      </c>
      <c r="D14" s="461" t="str">
        <f>Tischeint.4!T47</f>
        <v>C / 1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45108</v>
      </c>
      <c r="B15" s="458" t="str">
        <f>Tischeint.4!A49</f>
        <v>4. / 2</v>
      </c>
      <c r="C15" s="459">
        <f>Tischeint.4!I49</f>
        <v>4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Tischeint.4!K49&amp;"  "</f>
        <v xml:space="preserve">N / 3  </v>
      </c>
      <c r="B16" s="461" t="str">
        <f>Tischeint.4!N49</f>
        <v>P / 4</v>
      </c>
      <c r="C16" s="461" t="str">
        <f>Tischeint.4!Q49</f>
        <v>F / 1</v>
      </c>
      <c r="D16" s="461" t="str">
        <f>Tischeint.4!T49</f>
        <v>C / 2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45108</v>
      </c>
      <c r="B17" s="458" t="str">
        <f>Tischeint.4!A83</f>
        <v>4. / 3</v>
      </c>
      <c r="C17" s="459">
        <f>Tischeint.4!I83</f>
        <v>1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Tischeint.4!K83&amp;"  "</f>
        <v xml:space="preserve">C / 4  </v>
      </c>
      <c r="B18" s="461" t="str">
        <f>Tischeint.4!N83</f>
        <v>F / 2</v>
      </c>
      <c r="C18" s="461" t="str">
        <f>Tischeint.4!Q83</f>
        <v>P / 1</v>
      </c>
      <c r="D18" s="461" t="str">
        <f>Tischeint.4!T83</f>
        <v>N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45108</v>
      </c>
      <c r="B19" s="458" t="str">
        <f>Tischeint.4!A85</f>
        <v>4. / 3</v>
      </c>
      <c r="C19" s="459">
        <f>Tischeint.4!I85</f>
        <v>2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Tischeint.4!K85&amp;"  "</f>
        <v xml:space="preserve">C / 3  </v>
      </c>
      <c r="B20" s="461" t="str">
        <f>Tischeint.4!N85</f>
        <v>F / 1</v>
      </c>
      <c r="C20" s="461" t="str">
        <f>Tischeint.4!Q85</f>
        <v>P / 2</v>
      </c>
      <c r="D20" s="461" t="str">
        <f>Tischeint.4!T85</f>
        <v>N / 4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45108</v>
      </c>
      <c r="B21" s="458" t="str">
        <f>Tischeint.4!A87</f>
        <v>4. / 3</v>
      </c>
      <c r="C21" s="459">
        <f>Tischeint.4!I87</f>
        <v>3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Tischeint.4!K87&amp;"  "</f>
        <v xml:space="preserve">C / 2  </v>
      </c>
      <c r="B22" s="461" t="str">
        <f>Tischeint.4!N87</f>
        <v>F / 4</v>
      </c>
      <c r="C22" s="461" t="str">
        <f>Tischeint.4!Q87</f>
        <v>P / 3</v>
      </c>
      <c r="D22" s="461" t="str">
        <f>Tischeint.4!T87</f>
        <v>N / 1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45108</v>
      </c>
      <c r="B23" s="458" t="str">
        <f>Tischeint.4!A89</f>
        <v>4. / 3</v>
      </c>
      <c r="C23" s="459">
        <f>Tischeint.4!I89</f>
        <v>4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Tischeint.4!K89&amp;"  "</f>
        <v xml:space="preserve">C / 1  </v>
      </c>
      <c r="B24" s="461" t="str">
        <f>Tischeint.4!N89</f>
        <v>F / 3</v>
      </c>
      <c r="C24" s="461" t="str">
        <f>Tischeint.4!Q89</f>
        <v>P / 4</v>
      </c>
      <c r="D24" s="461" t="str">
        <f>Tischeint.4!T89</f>
        <v>N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45108</v>
      </c>
      <c r="B25" s="458" t="str">
        <f>Tischeint.4!A123</f>
        <v>4. / 4</v>
      </c>
      <c r="C25" s="459">
        <f>Tischeint.4!I123</f>
        <v>1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Tischeint.4!K123&amp;"  "</f>
        <v xml:space="preserve">F / 1  </v>
      </c>
      <c r="B26" s="461" t="str">
        <f>Tischeint.4!N123</f>
        <v>C / 1</v>
      </c>
      <c r="C26" s="461" t="str">
        <f>Tischeint.4!Q123</f>
        <v>N / 1</v>
      </c>
      <c r="D26" s="461" t="str">
        <f>Tischeint.4!T123</f>
        <v>P / 1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45108</v>
      </c>
      <c r="B27" s="458" t="str">
        <f>Tischeint.4!A125</f>
        <v>4. / 4</v>
      </c>
      <c r="C27" s="459">
        <f>Tischeint.4!I125</f>
        <v>2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Tischeint.4!K125&amp;"  "</f>
        <v xml:space="preserve">F / 2  </v>
      </c>
      <c r="B28" s="461" t="str">
        <f>Tischeint.4!N125</f>
        <v>C / 2</v>
      </c>
      <c r="C28" s="461" t="str">
        <f>Tischeint.4!Q125</f>
        <v>N / 2</v>
      </c>
      <c r="D28" s="461" t="str">
        <f>Tischeint.4!T125</f>
        <v>P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45108</v>
      </c>
      <c r="B29" s="458" t="str">
        <f>Tischeint.4!A127</f>
        <v>4. / 4</v>
      </c>
      <c r="C29" s="459">
        <f>Tischeint.4!I127</f>
        <v>3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Tischeint.4!K127&amp;"  "</f>
        <v xml:space="preserve">F / 3  </v>
      </c>
      <c r="B30" s="461" t="str">
        <f>Tischeint.4!N127</f>
        <v>C / 3</v>
      </c>
      <c r="C30" s="461" t="str">
        <f>Tischeint.4!Q127</f>
        <v>N / 3</v>
      </c>
      <c r="D30" s="461" t="str">
        <f>Tischeint.4!T127</f>
        <v>P / 3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45108</v>
      </c>
      <c r="B31" s="458" t="str">
        <f>Tischeint.4!A129</f>
        <v>4. / 4</v>
      </c>
      <c r="C31" s="459">
        <f>Tischeint.4!I129</f>
        <v>4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Tischeint.4!K129&amp;"  "</f>
        <v xml:space="preserve">F / 4  </v>
      </c>
      <c r="B32" s="461" t="str">
        <f>Tischeint.4!N129</f>
        <v>C / 4</v>
      </c>
      <c r="C32" s="461" t="str">
        <f>Tischeint.4!Q129</f>
        <v>N / 4</v>
      </c>
      <c r="D32" s="461" t="str">
        <f>Tischeint.4!T129</f>
        <v>P / 4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45108</v>
      </c>
      <c r="B33" s="458" t="str">
        <f>Tischeint.4!A11</f>
        <v>4. / 1</v>
      </c>
      <c r="C33" s="459">
        <f>Tischeint.4!I11</f>
        <v>1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Tischeint.4!K11&amp;"  "</f>
        <v xml:space="preserve">R / 1  </v>
      </c>
      <c r="B34" s="461" t="str">
        <f>Tischeint.4!N11</f>
        <v>M / 4</v>
      </c>
      <c r="C34" s="461" t="str">
        <f>Tischeint.4!Q11</f>
        <v>D / 2</v>
      </c>
      <c r="D34" s="461" t="str">
        <f>Tischeint.4!T11</f>
        <v>E / 3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45108</v>
      </c>
      <c r="B35" s="458" t="str">
        <f>Tischeint.4!A13</f>
        <v>4. / 1</v>
      </c>
      <c r="C35" s="459">
        <f>Tischeint.4!I13</f>
        <v>2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Tischeint.4!K13&amp;"  "</f>
        <v xml:space="preserve">R / 2  </v>
      </c>
      <c r="B36" s="461" t="str">
        <f>Tischeint.4!N13</f>
        <v>M / 3</v>
      </c>
      <c r="C36" s="461" t="str">
        <f>Tischeint.4!Q13</f>
        <v>D / 1</v>
      </c>
      <c r="D36" s="461" t="str">
        <f>Tischeint.4!T13</f>
        <v>E / 4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45108</v>
      </c>
      <c r="B37" s="458" t="str">
        <f>Tischeint.4!A15</f>
        <v>4. / 1</v>
      </c>
      <c r="C37" s="459">
        <f>Tischeint.4!I15</f>
        <v>3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Tischeint.4!K15&amp;"  "</f>
        <v xml:space="preserve">R / 3  </v>
      </c>
      <c r="B38" s="461" t="str">
        <f>Tischeint.4!N15</f>
        <v>M / 2</v>
      </c>
      <c r="C38" s="461" t="str">
        <f>Tischeint.4!Q15</f>
        <v>D / 4</v>
      </c>
      <c r="D38" s="461" t="str">
        <f>Tischeint.4!T15</f>
        <v>E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45108</v>
      </c>
      <c r="B39" s="458" t="str">
        <f>Tischeint.4!A17</f>
        <v>4. / 1</v>
      </c>
      <c r="C39" s="459">
        <f>Tischeint.4!I17</f>
        <v>4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Tischeint.4!K17&amp;"  "</f>
        <v xml:space="preserve">R / 4  </v>
      </c>
      <c r="B40" s="461" t="str">
        <f>Tischeint.4!N17</f>
        <v>M / 1</v>
      </c>
      <c r="C40" s="461" t="str">
        <f>Tischeint.4!Q17</f>
        <v>D / 3</v>
      </c>
      <c r="D40" s="461" t="str">
        <f>Tischeint.4!T17</f>
        <v>E / 2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45108</v>
      </c>
      <c r="B41" s="458" t="str">
        <f>Tischeint.4!A51</f>
        <v>4. / 2</v>
      </c>
      <c r="C41" s="459">
        <f>Tischeint.4!I51</f>
        <v>1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Tischeint.4!K51&amp;"  "</f>
        <v xml:space="preserve">M / 2  </v>
      </c>
      <c r="B42" s="461" t="str">
        <f>Tischeint.4!N51</f>
        <v>R / 1</v>
      </c>
      <c r="C42" s="461" t="str">
        <f>Tischeint.4!Q51</f>
        <v>E / 4</v>
      </c>
      <c r="D42" s="461" t="str">
        <f>Tischeint.4!T51</f>
        <v>D / 3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45108</v>
      </c>
      <c r="B43" s="458" t="str">
        <f>Tischeint.4!A53</f>
        <v>4. / 2</v>
      </c>
      <c r="C43" s="459">
        <f>Tischeint.4!I53</f>
        <v>2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Tischeint.4!K53&amp;"  "</f>
        <v xml:space="preserve">M / 1  </v>
      </c>
      <c r="B44" s="461" t="str">
        <f>Tischeint.4!N53</f>
        <v>R / 2</v>
      </c>
      <c r="C44" s="461" t="str">
        <f>Tischeint.4!Q53</f>
        <v>E / 3</v>
      </c>
      <c r="D44" s="461" t="str">
        <f>Tischeint.4!T53</f>
        <v>D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45108</v>
      </c>
      <c r="B45" s="458" t="str">
        <f>Tischeint.4!A55</f>
        <v>4. / 2</v>
      </c>
      <c r="C45" s="459">
        <f>Tischeint.4!I55</f>
        <v>3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Tischeint.4!K55&amp;"  "</f>
        <v xml:space="preserve">M / 4  </v>
      </c>
      <c r="B46" s="461" t="str">
        <f>Tischeint.4!N55</f>
        <v>R / 3</v>
      </c>
      <c r="C46" s="461" t="str">
        <f>Tischeint.4!Q55</f>
        <v>E / 2</v>
      </c>
      <c r="D46" s="461" t="str">
        <f>Tischeint.4!T55</f>
        <v>D / 1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45108</v>
      </c>
      <c r="B47" s="458" t="str">
        <f>Tischeint.4!A57</f>
        <v>4. / 2</v>
      </c>
      <c r="C47" s="459">
        <f>Tischeint.4!I57</f>
        <v>4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Tischeint.4!K57&amp;"  "</f>
        <v xml:space="preserve">M / 3  </v>
      </c>
      <c r="B48" s="461" t="str">
        <f>Tischeint.4!N57</f>
        <v>R / 4</v>
      </c>
      <c r="C48" s="461" t="str">
        <f>Tischeint.4!Q57</f>
        <v>E / 1</v>
      </c>
      <c r="D48" s="461" t="str">
        <f>Tischeint.4!T57</f>
        <v>D / 2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45108</v>
      </c>
      <c r="B49" s="458" t="str">
        <f>Tischeint.4!A91</f>
        <v>4. / 3</v>
      </c>
      <c r="C49" s="459">
        <f>Tischeint.4!I91</f>
        <v>1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Tischeint.4!K91&amp;"  "</f>
        <v xml:space="preserve">D / 4  </v>
      </c>
      <c r="B50" s="461" t="str">
        <f>Tischeint.4!N91</f>
        <v>E / 2</v>
      </c>
      <c r="C50" s="461" t="str">
        <f>Tischeint.4!Q91</f>
        <v>R / 1</v>
      </c>
      <c r="D50" s="461" t="str">
        <f>Tischeint.4!T91</f>
        <v>M / 3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45108</v>
      </c>
      <c r="B51" s="458" t="str">
        <f>Tischeint.4!A93</f>
        <v>4. / 3</v>
      </c>
      <c r="C51" s="459">
        <f>Tischeint.4!I93</f>
        <v>2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Tischeint.4!K93&amp;"  "</f>
        <v xml:space="preserve">D / 3  </v>
      </c>
      <c r="B52" s="461" t="str">
        <f>Tischeint.4!N93</f>
        <v>E / 1</v>
      </c>
      <c r="C52" s="461" t="str">
        <f>Tischeint.4!Q93</f>
        <v>R / 2</v>
      </c>
      <c r="D52" s="461" t="str">
        <f>Tischeint.4!T93</f>
        <v>M / 4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45108</v>
      </c>
      <c r="B53" s="458" t="str">
        <f>Tischeint.4!A95</f>
        <v>4. / 3</v>
      </c>
      <c r="C53" s="459">
        <f>Tischeint.4!I95</f>
        <v>3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Tischeint.4!K95&amp;"  "</f>
        <v xml:space="preserve">D / 2  </v>
      </c>
      <c r="B54" s="461" t="str">
        <f>Tischeint.4!N95</f>
        <v>E / 4</v>
      </c>
      <c r="C54" s="461" t="str">
        <f>Tischeint.4!Q95</f>
        <v>R / 3</v>
      </c>
      <c r="D54" s="461" t="str">
        <f>Tischeint.4!T95</f>
        <v>M / 1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45108</v>
      </c>
      <c r="B55" s="458" t="str">
        <f>Tischeint.4!A97</f>
        <v>4. / 3</v>
      </c>
      <c r="C55" s="459">
        <f>Tischeint.4!I97</f>
        <v>4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Tischeint.4!K97&amp;"  "</f>
        <v xml:space="preserve">D / 1  </v>
      </c>
      <c r="B56" s="461" t="str">
        <f>Tischeint.4!N97</f>
        <v>E / 3</v>
      </c>
      <c r="C56" s="461" t="str">
        <f>Tischeint.4!Q97</f>
        <v>R / 4</v>
      </c>
      <c r="D56" s="461" t="str">
        <f>Tischeint.4!T97</f>
        <v>M / 2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45108</v>
      </c>
      <c r="B57" s="458" t="str">
        <f>Tischeint.4!A131</f>
        <v>4. / 4</v>
      </c>
      <c r="C57" s="459">
        <f>Tischeint.4!I131</f>
        <v>1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Tischeint.4!K131&amp;"  "</f>
        <v xml:space="preserve">E / 1  </v>
      </c>
      <c r="B58" s="461" t="str">
        <f>Tischeint.4!N131</f>
        <v>D / 1</v>
      </c>
      <c r="C58" s="461" t="str">
        <f>Tischeint.4!Q131</f>
        <v>M / 1</v>
      </c>
      <c r="D58" s="461" t="str">
        <f>Tischeint.4!T131</f>
        <v>R / 1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45108</v>
      </c>
      <c r="B59" s="458" t="str">
        <f>Tischeint.4!A133</f>
        <v>4. / 4</v>
      </c>
      <c r="C59" s="459">
        <f>Tischeint.4!I133</f>
        <v>2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Tischeint.4!K133&amp;"  "</f>
        <v xml:space="preserve">E / 2  </v>
      </c>
      <c r="B60" s="461" t="str">
        <f>Tischeint.4!N133</f>
        <v>D / 2</v>
      </c>
      <c r="C60" s="461" t="str">
        <f>Tischeint.4!Q133</f>
        <v>M / 2</v>
      </c>
      <c r="D60" s="461" t="str">
        <f>Tischeint.4!T133</f>
        <v>R / 2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45108</v>
      </c>
      <c r="B61" s="458" t="str">
        <f>Tischeint.4!A135</f>
        <v>4. / 4</v>
      </c>
      <c r="C61" s="459">
        <f>Tischeint.4!I135</f>
        <v>3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Tischeint.4!K135&amp;"  "</f>
        <v xml:space="preserve">E / 3  </v>
      </c>
      <c r="B62" s="461" t="str">
        <f>Tischeint.4!N135</f>
        <v>D / 3</v>
      </c>
      <c r="C62" s="461" t="str">
        <f>Tischeint.4!Q135</f>
        <v>M / 3</v>
      </c>
      <c r="D62" s="461" t="str">
        <f>Tischeint.4!T135</f>
        <v>R / 3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45108</v>
      </c>
      <c r="B63" s="458" t="str">
        <f>Tischeint.4!A137</f>
        <v>4. / 4</v>
      </c>
      <c r="C63" s="459">
        <f>Tischeint.4!I137</f>
        <v>4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Tischeint.4!K137&amp;"  "</f>
        <v xml:space="preserve">E / 4  </v>
      </c>
      <c r="B64" s="461" t="str">
        <f>Tischeint.4!N137</f>
        <v>D / 4</v>
      </c>
      <c r="C64" s="461" t="str">
        <f>Tischeint.4!Q137</f>
        <v>M / 4</v>
      </c>
      <c r="D64" s="461" t="str">
        <f>Tischeint.4!T137</f>
        <v>R / 4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45108</v>
      </c>
      <c r="B65" s="458" t="str">
        <f>Tischeint.4!A19</f>
        <v>4. / 1</v>
      </c>
      <c r="C65" s="459">
        <f>Tischeint.4!I19</f>
        <v>1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Tischeint.4!K19&amp;"  "</f>
        <v xml:space="preserve">S / 1  </v>
      </c>
      <c r="B66" s="461" t="str">
        <f>Tischeint.4!N19</f>
        <v>L / 4</v>
      </c>
      <c r="C66" s="461" t="str">
        <f>Tischeint.4!Q19</f>
        <v>A / 2</v>
      </c>
      <c r="D66" s="461" t="str">
        <f>Tischeint.4!T19</f>
        <v>J / 3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45108</v>
      </c>
      <c r="B67" s="458" t="str">
        <f>Tischeint.4!A21</f>
        <v>4. / 1</v>
      </c>
      <c r="C67" s="459">
        <f>Tischeint.4!I21</f>
        <v>2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Tischeint.4!K21&amp;"  "</f>
        <v xml:space="preserve">S / 2  </v>
      </c>
      <c r="B68" s="461" t="str">
        <f>Tischeint.4!N21</f>
        <v>L / 3</v>
      </c>
      <c r="C68" s="461" t="str">
        <f>Tischeint.4!Q21</f>
        <v>A / 1</v>
      </c>
      <c r="D68" s="461" t="str">
        <f>Tischeint.4!T21</f>
        <v>J / 4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45108</v>
      </c>
      <c r="B69" s="458" t="str">
        <f>Tischeint.4!A23</f>
        <v>4. / 1</v>
      </c>
      <c r="C69" s="459">
        <f>Tischeint.4!I23</f>
        <v>3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Tischeint.4!K23&amp;"  "</f>
        <v xml:space="preserve">S / 3  </v>
      </c>
      <c r="B70" s="461" t="str">
        <f>Tischeint.4!N23</f>
        <v>L / 2</v>
      </c>
      <c r="C70" s="461" t="str">
        <f>Tischeint.4!Q23</f>
        <v>A / 4</v>
      </c>
      <c r="D70" s="461" t="str">
        <f>Tischeint.4!T23</f>
        <v>J / 1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45108</v>
      </c>
      <c r="B71" s="458" t="str">
        <f>Tischeint.4!A25</f>
        <v>4. / 1</v>
      </c>
      <c r="C71" s="459">
        <f>Tischeint.4!I25</f>
        <v>4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Tischeint.4!K25&amp;"  "</f>
        <v xml:space="preserve">S / 4  </v>
      </c>
      <c r="B72" s="461" t="str">
        <f>Tischeint.4!N25</f>
        <v>L / 1</v>
      </c>
      <c r="C72" s="461" t="str">
        <f>Tischeint.4!Q25</f>
        <v>A / 3</v>
      </c>
      <c r="D72" s="461" t="str">
        <f>Tischeint.4!T25</f>
        <v>J / 2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45108</v>
      </c>
      <c r="B73" s="458" t="str">
        <f>Tischeint.4!A59</f>
        <v>4. / 2</v>
      </c>
      <c r="C73" s="459">
        <f>Tischeint.4!I59</f>
        <v>1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Tischeint.4!K59&amp;"  "</f>
        <v xml:space="preserve">L / 2  </v>
      </c>
      <c r="B74" s="461" t="str">
        <f>Tischeint.4!N59</f>
        <v>S / 1</v>
      </c>
      <c r="C74" s="461" t="str">
        <f>Tischeint.4!Q59</f>
        <v>J / 4</v>
      </c>
      <c r="D74" s="461" t="str">
        <f>Tischeint.4!T59</f>
        <v>A / 3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45108</v>
      </c>
      <c r="B75" s="458" t="str">
        <f>Tischeint.4!A61</f>
        <v>4. / 2</v>
      </c>
      <c r="C75" s="459">
        <f>Tischeint.4!I61</f>
        <v>2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Tischeint.4!K61&amp;"  "</f>
        <v xml:space="preserve">L / 1  </v>
      </c>
      <c r="B76" s="461" t="str">
        <f>Tischeint.4!N61</f>
        <v>S / 2</v>
      </c>
      <c r="C76" s="461" t="str">
        <f>Tischeint.4!Q61</f>
        <v>J / 3</v>
      </c>
      <c r="D76" s="461" t="str">
        <f>Tischeint.4!T61</f>
        <v>A / 4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45108</v>
      </c>
      <c r="B77" s="458" t="str">
        <f>Tischeint.4!A63</f>
        <v>4. / 2</v>
      </c>
      <c r="C77" s="459">
        <f>Tischeint.4!I63</f>
        <v>3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Tischeint.4!K63&amp;"  "</f>
        <v xml:space="preserve">L / 4  </v>
      </c>
      <c r="B78" s="461" t="str">
        <f>Tischeint.4!N63</f>
        <v>S / 3</v>
      </c>
      <c r="C78" s="461" t="str">
        <f>Tischeint.4!Q63</f>
        <v>J / 2</v>
      </c>
      <c r="D78" s="461" t="str">
        <f>Tischeint.4!T63</f>
        <v>A / 1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45108</v>
      </c>
      <c r="B79" s="458" t="str">
        <f>Tischeint.4!A65</f>
        <v>4. / 2</v>
      </c>
      <c r="C79" s="459">
        <f>Tischeint.4!I65</f>
        <v>4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Tischeint.4!K65&amp;"  "</f>
        <v xml:space="preserve">L / 3  </v>
      </c>
      <c r="B80" s="461" t="str">
        <f>Tischeint.4!N65</f>
        <v>S / 4</v>
      </c>
      <c r="C80" s="461" t="str">
        <f>Tischeint.4!Q65</f>
        <v>J / 1</v>
      </c>
      <c r="D80" s="461" t="str">
        <f>Tischeint.4!T65</f>
        <v>A / 2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45108</v>
      </c>
      <c r="B81" s="458" t="str">
        <f>Tischeint.4!A99</f>
        <v>4. / 3</v>
      </c>
      <c r="C81" s="459">
        <f>Tischeint.4!I99</f>
        <v>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Tischeint.4!K99&amp;"  "</f>
        <v xml:space="preserve">A / 4  </v>
      </c>
      <c r="B82" s="461" t="str">
        <f>Tischeint.4!N99</f>
        <v>J / 2</v>
      </c>
      <c r="C82" s="461" t="str">
        <f>Tischeint.4!Q99</f>
        <v>S / 1</v>
      </c>
      <c r="D82" s="461" t="str">
        <f>Tischeint.4!T99</f>
        <v>L / 3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45108</v>
      </c>
      <c r="B83" s="458" t="str">
        <f>Tischeint.4!A101</f>
        <v>4. / 3</v>
      </c>
      <c r="C83" s="459">
        <f>Tischeint.4!I101</f>
        <v>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Tischeint.4!K101&amp;"  "</f>
        <v xml:space="preserve">A / 3  </v>
      </c>
      <c r="B84" s="461" t="str">
        <f>Tischeint.4!N101</f>
        <v>J / 1</v>
      </c>
      <c r="C84" s="461" t="str">
        <f>Tischeint.4!Q101</f>
        <v>S / 2</v>
      </c>
      <c r="D84" s="461" t="str">
        <f>Tischeint.4!T101</f>
        <v>L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45108</v>
      </c>
      <c r="B85" s="458" t="str">
        <f>Tischeint.4!A103</f>
        <v>4. / 3</v>
      </c>
      <c r="C85" s="459">
        <f>Tischeint.4!I103</f>
        <v>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Tischeint.4!K103&amp;"  "</f>
        <v xml:space="preserve">A / 2  </v>
      </c>
      <c r="B86" s="461" t="str">
        <f>Tischeint.4!N103</f>
        <v>J / 4</v>
      </c>
      <c r="C86" s="461" t="str">
        <f>Tischeint.4!Q103</f>
        <v>S / 3</v>
      </c>
      <c r="D86" s="461" t="str">
        <f>Tischeint.4!T103</f>
        <v>L / 1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45108</v>
      </c>
      <c r="B87" s="458" t="str">
        <f>Tischeint.4!A105</f>
        <v>4. / 3</v>
      </c>
      <c r="C87" s="459">
        <f>Tischeint.4!I105</f>
        <v>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Tischeint.4!K105&amp;"  "</f>
        <v xml:space="preserve">A / 1  </v>
      </c>
      <c r="B88" s="461" t="str">
        <f>Tischeint.4!N105</f>
        <v>J / 3</v>
      </c>
      <c r="C88" s="461" t="str">
        <f>Tischeint.4!Q105</f>
        <v>S / 4</v>
      </c>
      <c r="D88" s="461" t="str">
        <f>Tischeint.4!T105</f>
        <v>L / 2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45108</v>
      </c>
      <c r="B89" s="458" t="str">
        <f>Tischeint.4!A139</f>
        <v>4. / 4</v>
      </c>
      <c r="C89" s="459">
        <f>Tischeint.4!I139</f>
        <v>1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Tischeint.4!K139&amp;"  "</f>
        <v xml:space="preserve">J / 1  </v>
      </c>
      <c r="B90" s="461" t="str">
        <f>Tischeint.4!N139</f>
        <v>A / 1</v>
      </c>
      <c r="C90" s="461" t="str">
        <f>Tischeint.4!Q139</f>
        <v>L / 1</v>
      </c>
      <c r="D90" s="461" t="str">
        <f>Tischeint.4!T139</f>
        <v>S / 1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45108</v>
      </c>
      <c r="B91" s="458" t="str">
        <f>Tischeint.4!A141</f>
        <v>4. / 4</v>
      </c>
      <c r="C91" s="459">
        <f>Tischeint.4!I141</f>
        <v>2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Tischeint.4!K141&amp;"  "</f>
        <v xml:space="preserve">J / 2  </v>
      </c>
      <c r="B92" s="461" t="str">
        <f>Tischeint.4!N141</f>
        <v>A / 2</v>
      </c>
      <c r="C92" s="461" t="str">
        <f>Tischeint.4!Q141</f>
        <v>L / 2</v>
      </c>
      <c r="D92" s="461" t="str">
        <f>Tischeint.4!T141</f>
        <v>S / 2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45108</v>
      </c>
      <c r="B93" s="458" t="str">
        <f>Tischeint.4!A143</f>
        <v>4. / 4</v>
      </c>
      <c r="C93" s="459">
        <f>Tischeint.4!I143</f>
        <v>3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Tischeint.4!K143&amp;"  "</f>
        <v xml:space="preserve">J / 3  </v>
      </c>
      <c r="B94" s="461" t="str">
        <f>Tischeint.4!N143</f>
        <v>A / 3</v>
      </c>
      <c r="C94" s="461" t="str">
        <f>Tischeint.4!Q143</f>
        <v>L / 3</v>
      </c>
      <c r="D94" s="461" t="str">
        <f>Tischeint.4!T143</f>
        <v>S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45108</v>
      </c>
      <c r="B95" s="458" t="str">
        <f>Tischeint.4!A145</f>
        <v>4. / 4</v>
      </c>
      <c r="C95" s="459">
        <f>Tischeint.4!I145</f>
        <v>4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Tischeint.4!K145&amp;"  "</f>
        <v xml:space="preserve">J / 4  </v>
      </c>
      <c r="B96" s="461" t="str">
        <f>Tischeint.4!N145</f>
        <v>A / 4</v>
      </c>
      <c r="C96" s="461" t="str">
        <f>Tischeint.4!Q145</f>
        <v>L / 4</v>
      </c>
      <c r="D96" s="461" t="str">
        <f>Tischeint.4!T145</f>
        <v>S / 4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45108</v>
      </c>
      <c r="B97" s="458" t="str">
        <f>Tischeint.4!A27</f>
        <v>4. / 1</v>
      </c>
      <c r="C97" s="459">
        <f>Tischeint.4!I27</f>
        <v>1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Tischeint.4!K27&amp;"  "</f>
        <v xml:space="preserve">T / 1  </v>
      </c>
      <c r="B98" s="461" t="str">
        <f>Tischeint.4!N27</f>
        <v>K / 4</v>
      </c>
      <c r="C98" s="461" t="str">
        <f>Tischeint.4!Q27</f>
        <v>B / 2</v>
      </c>
      <c r="D98" s="461" t="str">
        <f>Tischeint.4!T27</f>
        <v>H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45108</v>
      </c>
      <c r="B99" s="458" t="str">
        <f>Tischeint.4!A29</f>
        <v>4. / 1</v>
      </c>
      <c r="C99" s="459">
        <f>Tischeint.4!I29</f>
        <v>2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Tischeint.4!K29&amp;"  "</f>
        <v xml:space="preserve">T / 2  </v>
      </c>
      <c r="B100" s="461" t="str">
        <f>Tischeint.4!N29</f>
        <v>K / 3</v>
      </c>
      <c r="C100" s="461" t="str">
        <f>Tischeint.4!Q29</f>
        <v>B / 1</v>
      </c>
      <c r="D100" s="461" t="str">
        <f>Tischeint.4!T29</f>
        <v>H / 4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45108</v>
      </c>
      <c r="B101" s="458" t="str">
        <f>Tischeint.4!A31</f>
        <v>4. / 1</v>
      </c>
      <c r="C101" s="459">
        <f>Tischeint.4!I31</f>
        <v>3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Tischeint.4!K31&amp;"  "</f>
        <v xml:space="preserve">T / 3  </v>
      </c>
      <c r="B102" s="461" t="str">
        <f>Tischeint.4!N31</f>
        <v>K / 2</v>
      </c>
      <c r="C102" s="461" t="str">
        <f>Tischeint.4!Q31</f>
        <v>B / 4</v>
      </c>
      <c r="D102" s="461" t="str">
        <f>Tischeint.4!T31</f>
        <v>H / 1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45108</v>
      </c>
      <c r="B103" s="458" t="str">
        <f>Tischeint.4!A33</f>
        <v>4. / 1</v>
      </c>
      <c r="C103" s="459">
        <f>Tischeint.4!I33</f>
        <v>4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Tischeint.4!K33&amp;"  "</f>
        <v xml:space="preserve">T / 4  </v>
      </c>
      <c r="B104" s="461" t="str">
        <f>Tischeint.4!N33</f>
        <v>K / 1</v>
      </c>
      <c r="C104" s="461" t="str">
        <f>Tischeint.4!Q33</f>
        <v>B / 3</v>
      </c>
      <c r="D104" s="461" t="str">
        <f>Tischeint.4!T33</f>
        <v>H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45108</v>
      </c>
      <c r="B105" s="458" t="str">
        <f>Tischeint.4!A67</f>
        <v>4. / 2</v>
      </c>
      <c r="C105" s="459">
        <f>Tischeint.4!I67</f>
        <v>1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Tischeint.4!K67&amp;"  "</f>
        <v xml:space="preserve">K / 2  </v>
      </c>
      <c r="B106" s="461" t="str">
        <f>Tischeint.4!N67</f>
        <v>T / 1</v>
      </c>
      <c r="C106" s="461" t="str">
        <f>Tischeint.4!Q67</f>
        <v>H / 4</v>
      </c>
      <c r="D106" s="461" t="str">
        <f>Tischeint.4!T67</f>
        <v>B / 3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45108</v>
      </c>
      <c r="B107" s="458" t="str">
        <f>Tischeint.4!A69</f>
        <v>4. / 2</v>
      </c>
      <c r="C107" s="459">
        <f>Tischeint.4!I69</f>
        <v>2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Tischeint.4!K69&amp;"  "</f>
        <v xml:space="preserve">K / 1  </v>
      </c>
      <c r="B108" s="461" t="str">
        <f>Tischeint.4!N69</f>
        <v>T / 2</v>
      </c>
      <c r="C108" s="461" t="str">
        <f>Tischeint.4!Q69</f>
        <v>H / 3</v>
      </c>
      <c r="D108" s="461" t="str">
        <f>Tischeint.4!T69</f>
        <v>B / 4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45108</v>
      </c>
      <c r="B109" s="458" t="str">
        <f>Tischeint.4!A71</f>
        <v>4. / 2</v>
      </c>
      <c r="C109" s="459">
        <f>Tischeint.4!I71</f>
        <v>3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Tischeint.4!K71&amp;"  "</f>
        <v xml:space="preserve">K / 4  </v>
      </c>
      <c r="B110" s="461" t="str">
        <f>Tischeint.4!N71</f>
        <v>T / 3</v>
      </c>
      <c r="C110" s="461" t="str">
        <f>Tischeint.4!Q71</f>
        <v>H / 2</v>
      </c>
      <c r="D110" s="461" t="str">
        <f>Tischeint.4!T71</f>
        <v>B / 1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45108</v>
      </c>
      <c r="B111" s="458" t="str">
        <f>Tischeint.4!A73</f>
        <v>4. / 2</v>
      </c>
      <c r="C111" s="459">
        <f>Tischeint.4!I73</f>
        <v>4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Tischeint.4!K73&amp;"  "</f>
        <v xml:space="preserve">K / 3  </v>
      </c>
      <c r="B112" s="461" t="str">
        <f>Tischeint.4!N73</f>
        <v>T / 4</v>
      </c>
      <c r="C112" s="461" t="str">
        <f>Tischeint.4!Q73</f>
        <v>H / 1</v>
      </c>
      <c r="D112" s="461" t="str">
        <f>Tischeint.4!T73</f>
        <v>B / 2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45108</v>
      </c>
      <c r="B113" s="458" t="str">
        <f>Tischeint.4!A107</f>
        <v>4. / 3</v>
      </c>
      <c r="C113" s="459">
        <f>Tischeint.4!I107</f>
        <v>1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Tischeint.4!K107&amp;"  "</f>
        <v xml:space="preserve">B / 4  </v>
      </c>
      <c r="B114" s="461" t="str">
        <f>Tischeint.4!N107</f>
        <v>H / 2</v>
      </c>
      <c r="C114" s="461" t="str">
        <f>Tischeint.4!Q107</f>
        <v>T / 1</v>
      </c>
      <c r="D114" s="461" t="str">
        <f>Tischeint.4!T107</f>
        <v>K / 3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45108</v>
      </c>
      <c r="B115" s="458" t="str">
        <f>Tischeint.4!A109</f>
        <v>4. / 3</v>
      </c>
      <c r="C115" s="459">
        <f>Tischeint.4!I109</f>
        <v>2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Tischeint.4!K109&amp;"  "</f>
        <v xml:space="preserve">B / 3  </v>
      </c>
      <c r="B116" s="461" t="str">
        <f>Tischeint.4!N109</f>
        <v>H / 1</v>
      </c>
      <c r="C116" s="461" t="str">
        <f>Tischeint.4!Q109</f>
        <v>T / 2</v>
      </c>
      <c r="D116" s="461" t="str">
        <f>Tischeint.4!T109</f>
        <v>K / 4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45108</v>
      </c>
      <c r="B117" s="458" t="str">
        <f>Tischeint.4!A111</f>
        <v>4. / 3</v>
      </c>
      <c r="C117" s="459">
        <f>Tischeint.4!I111</f>
        <v>3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Tischeint.4!K111&amp;"  "</f>
        <v xml:space="preserve">B / 2  </v>
      </c>
      <c r="B118" s="461" t="str">
        <f>Tischeint.4!N111</f>
        <v>H / 4</v>
      </c>
      <c r="C118" s="461" t="str">
        <f>Tischeint.4!Q111</f>
        <v>T / 3</v>
      </c>
      <c r="D118" s="461" t="str">
        <f>Tischeint.4!T111</f>
        <v>K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45108</v>
      </c>
      <c r="B119" s="458" t="str">
        <f>Tischeint.4!A113</f>
        <v>4. / 3</v>
      </c>
      <c r="C119" s="459">
        <f>Tischeint.4!I113</f>
        <v>4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Tischeint.4!K113&amp;"  "</f>
        <v xml:space="preserve">B / 1  </v>
      </c>
      <c r="B120" s="461" t="str">
        <f>Tischeint.4!N113</f>
        <v>H / 3</v>
      </c>
      <c r="C120" s="461" t="str">
        <f>Tischeint.4!Q113</f>
        <v>T / 4</v>
      </c>
      <c r="D120" s="461" t="str">
        <f>Tischeint.4!T113</f>
        <v>K / 2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45108</v>
      </c>
      <c r="B121" s="458" t="str">
        <f>Tischeint.4!A147</f>
        <v>4. / 4</v>
      </c>
      <c r="C121" s="459">
        <f>Tischeint.4!I147</f>
        <v>1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Tischeint.4!K147&amp;"  "</f>
        <v xml:space="preserve">H / 1  </v>
      </c>
      <c r="B122" s="461" t="str">
        <f>Tischeint.4!N147</f>
        <v>B / 1</v>
      </c>
      <c r="C122" s="461" t="str">
        <f>Tischeint.4!Q147</f>
        <v>K / 1</v>
      </c>
      <c r="D122" s="461" t="str">
        <f>Tischeint.4!T147</f>
        <v>T / 1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45108</v>
      </c>
      <c r="B123" s="458" t="str">
        <f>Tischeint.4!A149</f>
        <v>4. / 4</v>
      </c>
      <c r="C123" s="459">
        <f>Tischeint.4!I149</f>
        <v>2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Tischeint.4!K149&amp;"  "</f>
        <v xml:space="preserve">H / 2  </v>
      </c>
      <c r="B124" s="461" t="str">
        <f>Tischeint.4!N149</f>
        <v>B / 2</v>
      </c>
      <c r="C124" s="461" t="str">
        <f>Tischeint.4!Q149</f>
        <v>K / 2</v>
      </c>
      <c r="D124" s="461" t="str">
        <f>Tischeint.4!T149</f>
        <v>T / 2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45108</v>
      </c>
      <c r="B125" s="458" t="str">
        <f>Tischeint.4!A151</f>
        <v>4. / 4</v>
      </c>
      <c r="C125" s="459">
        <f>Tischeint.4!I151</f>
        <v>3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Tischeint.4!K151&amp;"  "</f>
        <v xml:space="preserve">H / 3  </v>
      </c>
      <c r="B126" s="461" t="str">
        <f>Tischeint.4!N151</f>
        <v>B / 3</v>
      </c>
      <c r="C126" s="461" t="str">
        <f>Tischeint.4!Q151</f>
        <v>K / 3</v>
      </c>
      <c r="D126" s="461" t="str">
        <f>Tischeint.4!T151</f>
        <v>T / 3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45108</v>
      </c>
      <c r="B127" s="458" t="str">
        <f>Tischeint.4!A153</f>
        <v>4. / 4</v>
      </c>
      <c r="C127" s="459">
        <f>Tischeint.4!I153</f>
        <v>4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Tischeint.4!K153&amp;"  "</f>
        <v xml:space="preserve">H / 4  </v>
      </c>
      <c r="B128" s="461" t="str">
        <f>Tischeint.4!N153</f>
        <v>B / 4</v>
      </c>
      <c r="C128" s="461" t="str">
        <f>Tischeint.4!Q153</f>
        <v>K / 4</v>
      </c>
      <c r="D128" s="461" t="str">
        <f>Tischeint.4!T153</f>
        <v>T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45108</v>
      </c>
      <c r="B129" s="458" t="str">
        <f>Tischeint.4!A35</f>
        <v>4. / 1</v>
      </c>
      <c r="C129" s="459">
        <f>Tischeint.4!I35</f>
        <v>1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Tischeint.4!K35&amp;"  "</f>
        <v xml:space="preserve"> / 1  </v>
      </c>
      <c r="B130" s="461" t="str">
        <f>Tischeint.4!N35</f>
        <v xml:space="preserve"> / 4</v>
      </c>
      <c r="C130" s="461" t="str">
        <f>Tischeint.4!Q35</f>
        <v xml:space="preserve"> / 2</v>
      </c>
      <c r="D130" s="461" t="str">
        <f>Tischeint.4!T35</f>
        <v xml:space="preserve"> / 3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45108</v>
      </c>
      <c r="B131" s="458" t="str">
        <f>Tischeint.4!A37</f>
        <v>4. / 1</v>
      </c>
      <c r="C131" s="459">
        <f>Tischeint.4!I37</f>
        <v>2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Tischeint.4!K37&amp;"  "</f>
        <v xml:space="preserve"> / 2  </v>
      </c>
      <c r="B132" s="461" t="str">
        <f>Tischeint.4!N37</f>
        <v xml:space="preserve"> / 3</v>
      </c>
      <c r="C132" s="461" t="str">
        <f>Tischeint.4!Q37</f>
        <v xml:space="preserve"> / 1</v>
      </c>
      <c r="D132" s="461" t="str">
        <f>Tischeint.4!T37</f>
        <v xml:space="preserve"> / 4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45108</v>
      </c>
      <c r="B133" s="458" t="str">
        <f>Tischeint.4!A39</f>
        <v>4. / 1</v>
      </c>
      <c r="C133" s="459">
        <f>Tischeint.4!I39</f>
        <v>3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Tischeint.4!K39&amp;"  "</f>
        <v xml:space="preserve"> / 3  </v>
      </c>
      <c r="B134" s="461" t="str">
        <f>Tischeint.4!N39</f>
        <v xml:space="preserve"> / 2</v>
      </c>
      <c r="C134" s="461" t="str">
        <f>Tischeint.4!Q39</f>
        <v xml:space="preserve"> / 4</v>
      </c>
      <c r="D134" s="461" t="str">
        <f>Tischeint.4!T39</f>
        <v xml:space="preserve"> / 1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45108</v>
      </c>
      <c r="B135" s="458" t="str">
        <f>Tischeint.4!A41</f>
        <v>4. / 1</v>
      </c>
      <c r="C135" s="459">
        <f>Tischeint.4!I41</f>
        <v>4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Tischeint.4!K41&amp;"  "</f>
        <v xml:space="preserve"> / 4  </v>
      </c>
      <c r="B136" s="461" t="str">
        <f>Tischeint.4!N41</f>
        <v xml:space="preserve"> / 1</v>
      </c>
      <c r="C136" s="461" t="str">
        <f>Tischeint.4!Q41</f>
        <v xml:space="preserve"> / 3</v>
      </c>
      <c r="D136" s="461" t="str">
        <f>Tischeint.4!T41</f>
        <v xml:space="preserve"> / 2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45108</v>
      </c>
      <c r="B137" s="458" t="str">
        <f>Tischeint.4!A75</f>
        <v>4. / 2</v>
      </c>
      <c r="C137" s="459">
        <f>Tischeint.4!I75</f>
        <v>1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Tischeint.4!K75&amp;"  "</f>
        <v xml:space="preserve"> / 2  </v>
      </c>
      <c r="B138" s="461" t="str">
        <f>Tischeint.4!N75</f>
        <v xml:space="preserve"> / 1</v>
      </c>
      <c r="C138" s="461" t="str">
        <f>Tischeint.4!Q75</f>
        <v xml:space="preserve"> / 4</v>
      </c>
      <c r="D138" s="461" t="str">
        <f>Tischeint.4!T75</f>
        <v xml:space="preserve">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45108</v>
      </c>
      <c r="B139" s="458" t="str">
        <f>Tischeint.4!A77</f>
        <v>4. / 2</v>
      </c>
      <c r="C139" s="459">
        <f>Tischeint.4!I77</f>
        <v>2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Tischeint.4!K77&amp;"  "</f>
        <v xml:space="preserve"> / 1  </v>
      </c>
      <c r="B140" s="461" t="str">
        <f>Tischeint.4!N77</f>
        <v xml:space="preserve"> / 2</v>
      </c>
      <c r="C140" s="461" t="str">
        <f>Tischeint.4!Q77</f>
        <v xml:space="preserve"> / 3</v>
      </c>
      <c r="D140" s="461" t="str">
        <f>Tischeint.4!T77</f>
        <v xml:space="preserve"> / 4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45108</v>
      </c>
      <c r="B141" s="458" t="str">
        <f>Tischeint.4!A79</f>
        <v>4. / 2</v>
      </c>
      <c r="C141" s="459">
        <f>Tischeint.4!I79</f>
        <v>3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Tischeint.4!K79&amp;"  "</f>
        <v xml:space="preserve"> / 4  </v>
      </c>
      <c r="B142" s="461" t="str">
        <f>Tischeint.4!N79</f>
        <v xml:space="preserve"> / 3</v>
      </c>
      <c r="C142" s="461" t="str">
        <f>Tischeint.4!Q79</f>
        <v xml:space="preserve"> / 2</v>
      </c>
      <c r="D142" s="461" t="str">
        <f>Tischeint.4!T79</f>
        <v xml:space="preserve"> / 1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45108</v>
      </c>
      <c r="B143" s="458" t="str">
        <f>Tischeint.4!A81</f>
        <v>4. / 2</v>
      </c>
      <c r="C143" s="459">
        <f>Tischeint.4!I81</f>
        <v>4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Tischeint.4!K81&amp;"  "</f>
        <v xml:space="preserve"> / 3  </v>
      </c>
      <c r="B144" s="461" t="str">
        <f>Tischeint.4!N81</f>
        <v xml:space="preserve"> / 4</v>
      </c>
      <c r="C144" s="461" t="str">
        <f>Tischeint.4!Q81</f>
        <v xml:space="preserve"> / 1</v>
      </c>
      <c r="D144" s="461" t="str">
        <f>Tischeint.4!T81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45108</v>
      </c>
      <c r="B145" s="458" t="str">
        <f>Tischeint.4!A115</f>
        <v>4. / 3</v>
      </c>
      <c r="C145" s="459">
        <f>Tischeint.4!I115</f>
        <v>1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Tischeint.4!K115&amp;"  "</f>
        <v xml:space="preserve"> / 4  </v>
      </c>
      <c r="B146" s="461" t="str">
        <f>Tischeint.4!N115</f>
        <v xml:space="preserve"> / 2</v>
      </c>
      <c r="C146" s="461" t="str">
        <f>Tischeint.4!Q115</f>
        <v xml:space="preserve"> / 1</v>
      </c>
      <c r="D146" s="461" t="str">
        <f>Tischeint.4!T115</f>
        <v xml:space="preserve"> / 3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45108</v>
      </c>
      <c r="B147" s="458" t="str">
        <f>Tischeint.4!A117</f>
        <v>4. / 3</v>
      </c>
      <c r="C147" s="459">
        <f>Tischeint.4!I117</f>
        <v>2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Tischeint.4!K117&amp;"  "</f>
        <v xml:space="preserve"> / 3  </v>
      </c>
      <c r="B148" s="461" t="str">
        <f>Tischeint.4!N117</f>
        <v xml:space="preserve"> / 1</v>
      </c>
      <c r="C148" s="461" t="str">
        <f>Tischeint.4!Q117</f>
        <v xml:space="preserve"> / 2</v>
      </c>
      <c r="D148" s="461" t="str">
        <f>Tischeint.4!T117</f>
        <v xml:space="preserve"> / 4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45108</v>
      </c>
      <c r="B149" s="458" t="str">
        <f>Tischeint.4!A119</f>
        <v>4. / 3</v>
      </c>
      <c r="C149" s="459">
        <f>Tischeint.4!I119</f>
        <v>3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Tischeint.4!K119&amp;"  "</f>
        <v xml:space="preserve"> / 2  </v>
      </c>
      <c r="B150" s="461" t="str">
        <f>Tischeint.4!N119</f>
        <v xml:space="preserve"> / 4</v>
      </c>
      <c r="C150" s="461" t="str">
        <f>Tischeint.4!Q119</f>
        <v xml:space="preserve"> / 3</v>
      </c>
      <c r="D150" s="461" t="str">
        <f>Tischeint.4!T119</f>
        <v xml:space="preserve"> / 1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45108</v>
      </c>
      <c r="B151" s="458" t="str">
        <f>Tischeint.4!A121</f>
        <v>4. / 3</v>
      </c>
      <c r="C151" s="459">
        <f>Tischeint.4!I121</f>
        <v>4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Tischeint.4!K121&amp;"  "</f>
        <v xml:space="preserve"> / 1  </v>
      </c>
      <c r="B152" s="461" t="str">
        <f>Tischeint.4!N121</f>
        <v xml:space="preserve"> / 3</v>
      </c>
      <c r="C152" s="461" t="str">
        <f>Tischeint.4!Q121</f>
        <v xml:space="preserve"> / 4</v>
      </c>
      <c r="D152" s="461" t="str">
        <f>Tischeint.4!T121</f>
        <v xml:space="preserve"> / 2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45108</v>
      </c>
      <c r="B153" s="458" t="str">
        <f>Tischeint.4!A155</f>
        <v>4. / 4</v>
      </c>
      <c r="C153" s="459">
        <f>Tischeint.4!I155</f>
        <v>1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Tischeint.4!K155&amp;"  "</f>
        <v xml:space="preserve"> / 1  </v>
      </c>
      <c r="B154" s="461" t="str">
        <f>Tischeint.4!N155</f>
        <v xml:space="preserve"> / 1</v>
      </c>
      <c r="C154" s="461" t="str">
        <f>Tischeint.4!Q155</f>
        <v xml:space="preserve"> / 1</v>
      </c>
      <c r="D154" s="461" t="str">
        <f>Tischeint.4!T155</f>
        <v xml:space="preserve">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45108</v>
      </c>
      <c r="B155" s="458" t="str">
        <f>Tischeint.4!A157</f>
        <v>4. / 4</v>
      </c>
      <c r="C155" s="459">
        <f>Tischeint.4!I157</f>
        <v>2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Tischeint.4!K157&amp;"  "</f>
        <v xml:space="preserve"> / 2  </v>
      </c>
      <c r="B156" s="461" t="str">
        <f>Tischeint.4!N157</f>
        <v xml:space="preserve"> / 2</v>
      </c>
      <c r="C156" s="461" t="str">
        <f>Tischeint.4!Q157</f>
        <v xml:space="preserve"> / 2</v>
      </c>
      <c r="D156" s="461" t="str">
        <f>Tischeint.4!T157</f>
        <v xml:space="preserve"> / 2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45108</v>
      </c>
      <c r="B157" s="458" t="str">
        <f>Tischeint.4!A159</f>
        <v>4. / 4</v>
      </c>
      <c r="C157" s="459">
        <f>Tischeint.4!I159</f>
        <v>3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Tischeint.4!K159&amp;"  "</f>
        <v xml:space="preserve"> / 3  </v>
      </c>
      <c r="B158" s="461" t="str">
        <f>Tischeint.4!N159</f>
        <v xml:space="preserve"> / 3</v>
      </c>
      <c r="C158" s="461" t="str">
        <f>Tischeint.4!Q159</f>
        <v xml:space="preserve"> / 3</v>
      </c>
      <c r="D158" s="461" t="str">
        <f>Tischeint.4!T159</f>
        <v xml:space="preserve"> / 3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45108</v>
      </c>
      <c r="B159" s="458" t="str">
        <f>Tischeint.4!A161</f>
        <v>4. / 4</v>
      </c>
      <c r="C159" s="459">
        <f>Tischeint.4!I161</f>
        <v>4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Tischeint.4!K161&amp;"  "</f>
        <v xml:space="preserve"> / 4  </v>
      </c>
      <c r="B160" s="461" t="str">
        <f>Tischeint.4!N161</f>
        <v xml:space="preserve"> / 4</v>
      </c>
      <c r="C160" s="461" t="str">
        <f>Tischeint.4!Q161</f>
        <v xml:space="preserve"> / 4</v>
      </c>
      <c r="D160" s="461" t="str">
        <f>Tischeint.4!T161</f>
        <v xml:space="preserve"> / 4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L16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7" customWidth="1"/>
    <col min="39" max="16384" width="11.42578125" style="10"/>
  </cols>
  <sheetData>
    <row r="1" spans="1:38" ht="30" customHeight="1" thickBot="1" x14ac:dyDescent="0.45">
      <c r="A1" s="596" t="s">
        <v>176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5</v>
      </c>
      <c r="X1" s="836" t="s">
        <v>0</v>
      </c>
      <c r="Y1" s="520"/>
      <c r="Z1" s="521"/>
      <c r="AA1" s="856" t="s">
        <v>28</v>
      </c>
      <c r="AB1" s="836"/>
      <c r="AC1" s="836"/>
      <c r="AD1" s="857"/>
      <c r="AE1" s="856" t="s">
        <v>27</v>
      </c>
      <c r="AF1" s="836"/>
      <c r="AG1" s="836"/>
      <c r="AH1" s="857"/>
      <c r="AI1" s="856" t="s">
        <v>27</v>
      </c>
      <c r="AJ1" s="836"/>
      <c r="AK1" s="836"/>
      <c r="AL1" s="857"/>
    </row>
    <row r="2" spans="1:38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121"/>
      <c r="X2" s="122"/>
      <c r="Y2" s="122"/>
      <c r="Z2" s="123"/>
      <c r="AA2" s="837"/>
      <c r="AB2" s="838"/>
      <c r="AC2" s="838"/>
      <c r="AD2" s="839"/>
      <c r="AE2" s="837"/>
      <c r="AF2" s="838"/>
      <c r="AG2" s="838"/>
      <c r="AH2" s="839"/>
      <c r="AI2" s="837"/>
      <c r="AJ2" s="838"/>
      <c r="AK2" s="838"/>
      <c r="AL2" s="839"/>
    </row>
    <row r="3" spans="1:38" ht="30" customHeight="1" thickBot="1" x14ac:dyDescent="0.45">
      <c r="A3" s="826" t="str">
        <f>$W$1&amp;". / 1"</f>
        <v>5. / 1</v>
      </c>
      <c r="B3" s="827"/>
      <c r="C3" s="828">
        <f>W19</f>
        <v>45178</v>
      </c>
      <c r="D3" s="829"/>
      <c r="E3" s="829"/>
      <c r="F3" s="829"/>
      <c r="G3" s="829"/>
      <c r="H3" s="830"/>
      <c r="I3" s="672">
        <v>1</v>
      </c>
      <c r="J3" s="673"/>
      <c r="K3" s="674" t="str">
        <f>$W$3&amp;" / 1"</f>
        <v>A / 1</v>
      </c>
      <c r="L3" s="675"/>
      <c r="M3" s="676"/>
      <c r="N3" s="674" t="str">
        <f>$Z$3&amp;" / 4"</f>
        <v>D / 4</v>
      </c>
      <c r="O3" s="675"/>
      <c r="P3" s="676"/>
      <c r="Q3" s="674" t="str">
        <f>$X$3&amp;" / 2"</f>
        <v>B / 2</v>
      </c>
      <c r="R3" s="677"/>
      <c r="S3" s="678"/>
      <c r="T3" s="674" t="str">
        <f>$Y$3&amp;" / 3"</f>
        <v>C / 3</v>
      </c>
      <c r="U3" s="677"/>
      <c r="V3" s="678"/>
      <c r="W3" s="1" t="s">
        <v>7</v>
      </c>
      <c r="X3" s="2" t="s">
        <v>11</v>
      </c>
      <c r="Y3" s="2" t="s">
        <v>15</v>
      </c>
      <c r="Z3" s="3" t="s">
        <v>19</v>
      </c>
      <c r="AA3" s="1" t="s">
        <v>7</v>
      </c>
      <c r="AB3" s="2" t="s">
        <v>8</v>
      </c>
      <c r="AC3" s="2" t="s">
        <v>9</v>
      </c>
      <c r="AD3" s="3" t="s">
        <v>10</v>
      </c>
      <c r="AE3" s="1" t="s">
        <v>7</v>
      </c>
      <c r="AF3" s="2" t="s">
        <v>11</v>
      </c>
      <c r="AG3" s="2" t="s">
        <v>15</v>
      </c>
      <c r="AH3" s="3" t="s">
        <v>19</v>
      </c>
      <c r="AI3" s="1" t="s">
        <v>7</v>
      </c>
      <c r="AJ3" s="2" t="s">
        <v>11</v>
      </c>
      <c r="AK3" s="2" t="s">
        <v>15</v>
      </c>
      <c r="AL3" s="3"/>
    </row>
    <row r="4" spans="1:38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826" t="str">
        <f>A3</f>
        <v>5. / 1</v>
      </c>
      <c r="B5" s="827"/>
      <c r="C5" s="828">
        <f>C3</f>
        <v>45178</v>
      </c>
      <c r="D5" s="829"/>
      <c r="E5" s="829"/>
      <c r="F5" s="829"/>
      <c r="G5" s="829"/>
      <c r="H5" s="830"/>
      <c r="I5" s="672">
        <v>2</v>
      </c>
      <c r="J5" s="673"/>
      <c r="K5" s="674" t="str">
        <f>$W$3&amp;" / 2"</f>
        <v>A / 2</v>
      </c>
      <c r="L5" s="675"/>
      <c r="M5" s="676"/>
      <c r="N5" s="674" t="str">
        <f>$Z$3&amp;" / 3"</f>
        <v>D / 3</v>
      </c>
      <c r="O5" s="675"/>
      <c r="P5" s="676"/>
      <c r="Q5" s="674" t="str">
        <f>$X$3&amp;" / 1"</f>
        <v>B / 1</v>
      </c>
      <c r="R5" s="677"/>
      <c r="S5" s="678"/>
      <c r="T5" s="674" t="str">
        <f>$Y$3&amp;" / 4"</f>
        <v>C / 4</v>
      </c>
      <c r="U5" s="677"/>
      <c r="V5" s="678"/>
      <c r="W5" s="1" t="s">
        <v>23</v>
      </c>
      <c r="X5" s="2" t="s">
        <v>24</v>
      </c>
      <c r="Y5" s="2" t="s">
        <v>8</v>
      </c>
      <c r="Z5" s="3" t="s">
        <v>12</v>
      </c>
      <c r="AA5" s="1" t="s">
        <v>11</v>
      </c>
      <c r="AB5" s="2" t="s">
        <v>12</v>
      </c>
      <c r="AC5" s="2" t="s">
        <v>13</v>
      </c>
      <c r="AD5" s="3" t="s">
        <v>14</v>
      </c>
      <c r="AE5" s="1" t="s">
        <v>23</v>
      </c>
      <c r="AF5" s="2" t="s">
        <v>24</v>
      </c>
      <c r="AG5" s="2" t="s">
        <v>8</v>
      </c>
      <c r="AH5" s="3" t="s">
        <v>12</v>
      </c>
      <c r="AI5" s="1" t="s">
        <v>19</v>
      </c>
      <c r="AJ5" s="2" t="s">
        <v>23</v>
      </c>
      <c r="AK5" s="2" t="s">
        <v>24</v>
      </c>
      <c r="AL5" s="3"/>
    </row>
    <row r="6" spans="1:38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826" t="str">
        <f>A5</f>
        <v>5. / 1</v>
      </c>
      <c r="B7" s="827"/>
      <c r="C7" s="828">
        <f>C5</f>
        <v>45178</v>
      </c>
      <c r="D7" s="829"/>
      <c r="E7" s="829"/>
      <c r="F7" s="829"/>
      <c r="G7" s="829"/>
      <c r="H7" s="830"/>
      <c r="I7" s="672">
        <v>3</v>
      </c>
      <c r="J7" s="673"/>
      <c r="K7" s="674" t="str">
        <f>$W$3&amp;" / 3"</f>
        <v>A / 3</v>
      </c>
      <c r="L7" s="675"/>
      <c r="M7" s="676"/>
      <c r="N7" s="674" t="str">
        <f>$Z$3&amp;" / 2"</f>
        <v>D / 2</v>
      </c>
      <c r="O7" s="675"/>
      <c r="P7" s="676"/>
      <c r="Q7" s="674" t="str">
        <f>$X$3&amp;" / 4"</f>
        <v>B / 4</v>
      </c>
      <c r="R7" s="677"/>
      <c r="S7" s="678"/>
      <c r="T7" s="674" t="str">
        <f>$Y$3&amp;" / 1"</f>
        <v>C / 1</v>
      </c>
      <c r="U7" s="677"/>
      <c r="V7" s="678"/>
      <c r="W7" s="1" t="s">
        <v>16</v>
      </c>
      <c r="X7" s="2" t="s">
        <v>20</v>
      </c>
      <c r="Y7" s="2" t="s">
        <v>21</v>
      </c>
      <c r="Z7" s="3" t="s">
        <v>25</v>
      </c>
      <c r="AA7" s="1" t="s">
        <v>15</v>
      </c>
      <c r="AB7" s="2" t="s">
        <v>16</v>
      </c>
      <c r="AC7" s="2" t="s">
        <v>17</v>
      </c>
      <c r="AD7" s="3" t="s">
        <v>18</v>
      </c>
      <c r="AE7" s="1" t="s">
        <v>16</v>
      </c>
      <c r="AF7" s="2" t="s">
        <v>20</v>
      </c>
      <c r="AG7" s="2" t="s">
        <v>21</v>
      </c>
      <c r="AH7" s="3" t="s">
        <v>25</v>
      </c>
      <c r="AI7" s="1" t="s">
        <v>8</v>
      </c>
      <c r="AJ7" s="2" t="s">
        <v>12</v>
      </c>
      <c r="AK7" s="2" t="s">
        <v>16</v>
      </c>
      <c r="AL7" s="3"/>
    </row>
    <row r="8" spans="1:38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826" t="str">
        <f>A7</f>
        <v>5. / 1</v>
      </c>
      <c r="B9" s="827"/>
      <c r="C9" s="828">
        <f>C7</f>
        <v>45178</v>
      </c>
      <c r="D9" s="829"/>
      <c r="E9" s="829"/>
      <c r="F9" s="829"/>
      <c r="G9" s="829"/>
      <c r="H9" s="830"/>
      <c r="I9" s="672">
        <v>4</v>
      </c>
      <c r="J9" s="673"/>
      <c r="K9" s="674" t="str">
        <f>$W$3&amp;" / 4"</f>
        <v>A / 4</v>
      </c>
      <c r="L9" s="675"/>
      <c r="M9" s="676"/>
      <c r="N9" s="674" t="str">
        <f>$Z$3&amp;" / 1"</f>
        <v>D / 1</v>
      </c>
      <c r="O9" s="675"/>
      <c r="P9" s="676"/>
      <c r="Q9" s="674" t="str">
        <f>$X$3&amp;" / 3"</f>
        <v>B / 3</v>
      </c>
      <c r="R9" s="677"/>
      <c r="S9" s="678"/>
      <c r="T9" s="674" t="str">
        <f>$Y$3&amp;" / 2"</f>
        <v>C / 2</v>
      </c>
      <c r="U9" s="677"/>
      <c r="V9" s="678"/>
      <c r="W9" s="1" t="s">
        <v>9</v>
      </c>
      <c r="X9" s="2" t="s">
        <v>13</v>
      </c>
      <c r="Y9" s="2" t="s">
        <v>17</v>
      </c>
      <c r="Z9" s="3" t="s">
        <v>18</v>
      </c>
      <c r="AA9" s="1" t="s">
        <v>19</v>
      </c>
      <c r="AB9" s="2" t="s">
        <v>20</v>
      </c>
      <c r="AC9" s="2" t="s">
        <v>21</v>
      </c>
      <c r="AD9" s="3" t="s">
        <v>22</v>
      </c>
      <c r="AE9" s="1" t="s">
        <v>9</v>
      </c>
      <c r="AF9" s="2" t="s">
        <v>13</v>
      </c>
      <c r="AG9" s="2" t="s">
        <v>17</v>
      </c>
      <c r="AH9" s="3" t="s">
        <v>18</v>
      </c>
      <c r="AI9" s="1" t="s">
        <v>20</v>
      </c>
      <c r="AJ9" s="2" t="s">
        <v>21</v>
      </c>
      <c r="AK9" s="2" t="s">
        <v>25</v>
      </c>
      <c r="AL9" s="3"/>
    </row>
    <row r="10" spans="1:38" ht="15" customHeight="1" x14ac:dyDescent="0.4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6"/>
      <c r="S10" s="637"/>
      <c r="T10" s="633" t="s">
        <v>6</v>
      </c>
      <c r="U10" s="636"/>
      <c r="V10" s="637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816" t="str">
        <f>A9</f>
        <v>5. / 1</v>
      </c>
      <c r="B11" s="817"/>
      <c r="C11" s="818">
        <f>C9</f>
        <v>45178</v>
      </c>
      <c r="D11" s="819"/>
      <c r="E11" s="819"/>
      <c r="F11" s="819"/>
      <c r="G11" s="819"/>
      <c r="H11" s="820"/>
      <c r="I11" s="626">
        <v>5</v>
      </c>
      <c r="J11" s="627"/>
      <c r="K11" s="628" t="str">
        <f>$W$5&amp;" / 1"</f>
        <v>E / 1</v>
      </c>
      <c r="L11" s="629"/>
      <c r="M11" s="630"/>
      <c r="N11" s="628" t="str">
        <f>$Z$5&amp;" / 4"</f>
        <v>J / 4</v>
      </c>
      <c r="O11" s="629"/>
      <c r="P11" s="630"/>
      <c r="Q11" s="628" t="str">
        <f>$X$5&amp;" / 2"</f>
        <v>F / 2</v>
      </c>
      <c r="R11" s="631"/>
      <c r="S11" s="632"/>
      <c r="T11" s="628" t="str">
        <f>$Y$5&amp;" / 3"</f>
        <v>H / 3</v>
      </c>
      <c r="U11" s="631"/>
      <c r="V11" s="632"/>
      <c r="W11" s="7"/>
      <c r="X11" s="8"/>
      <c r="Y11" s="8"/>
      <c r="Z11" s="9"/>
      <c r="AA11" s="7" t="s">
        <v>23</v>
      </c>
      <c r="AB11" s="8" t="s">
        <v>24</v>
      </c>
      <c r="AC11" s="8" t="s">
        <v>25</v>
      </c>
      <c r="AD11" s="9" t="s">
        <v>26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6"/>
      <c r="S12" s="637"/>
      <c r="T12" s="633" t="s">
        <v>6</v>
      </c>
      <c r="U12" s="636"/>
      <c r="V12" s="637"/>
    </row>
    <row r="13" spans="1:38" ht="30" customHeight="1" thickBot="1" x14ac:dyDescent="0.25">
      <c r="A13" s="816" t="str">
        <f>A11</f>
        <v>5. / 1</v>
      </c>
      <c r="B13" s="817"/>
      <c r="C13" s="818">
        <f>C11</f>
        <v>45178</v>
      </c>
      <c r="D13" s="819"/>
      <c r="E13" s="819"/>
      <c r="F13" s="819"/>
      <c r="G13" s="819"/>
      <c r="H13" s="820"/>
      <c r="I13" s="626">
        <v>6</v>
      </c>
      <c r="J13" s="627"/>
      <c r="K13" s="628" t="str">
        <f>$W$5&amp;" / 2"</f>
        <v>E / 2</v>
      </c>
      <c r="L13" s="629"/>
      <c r="M13" s="630"/>
      <c r="N13" s="628" t="str">
        <f>$Z$5&amp;" / 3"</f>
        <v>J / 3</v>
      </c>
      <c r="O13" s="629"/>
      <c r="P13" s="630"/>
      <c r="Q13" s="628" t="str">
        <f>$X$5&amp;" / 1"</f>
        <v>F / 1</v>
      </c>
      <c r="R13" s="631"/>
      <c r="S13" s="632"/>
      <c r="T13" s="628" t="str">
        <f>$Y$5&amp;" / 4"</f>
        <v>H / 4</v>
      </c>
      <c r="U13" s="631"/>
      <c r="V13" s="632"/>
      <c r="W13" s="843" t="s">
        <v>175</v>
      </c>
      <c r="X13" s="844"/>
      <c r="Y13" s="844"/>
      <c r="Z13" s="845"/>
      <c r="AA13" s="843" t="s">
        <v>32</v>
      </c>
      <c r="AB13" s="844"/>
      <c r="AC13" s="844"/>
      <c r="AD13" s="845"/>
      <c r="AE13" s="843" t="s">
        <v>33</v>
      </c>
      <c r="AF13" s="844"/>
      <c r="AG13" s="844"/>
      <c r="AH13" s="845"/>
      <c r="AI13" s="843" t="s">
        <v>34</v>
      </c>
      <c r="AJ13" s="844"/>
      <c r="AK13" s="844"/>
      <c r="AL13" s="845"/>
    </row>
    <row r="14" spans="1:38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6"/>
      <c r="S14" s="637"/>
      <c r="T14" s="633" t="s">
        <v>6</v>
      </c>
      <c r="U14" s="636"/>
      <c r="V14" s="637"/>
      <c r="W14" s="846"/>
      <c r="X14" s="847"/>
      <c r="Y14" s="847"/>
      <c r="Z14" s="848"/>
      <c r="AA14" s="846"/>
      <c r="AB14" s="847"/>
      <c r="AC14" s="847"/>
      <c r="AD14" s="848"/>
      <c r="AE14" s="846"/>
      <c r="AF14" s="847"/>
      <c r="AG14" s="847"/>
      <c r="AH14" s="848"/>
      <c r="AI14" s="846"/>
      <c r="AJ14" s="847"/>
      <c r="AK14" s="847"/>
      <c r="AL14" s="848"/>
    </row>
    <row r="15" spans="1:38" ht="30" customHeight="1" thickBot="1" x14ac:dyDescent="0.25">
      <c r="A15" s="816" t="str">
        <f>A13</f>
        <v>5. / 1</v>
      </c>
      <c r="B15" s="817"/>
      <c r="C15" s="818">
        <f>C13</f>
        <v>45178</v>
      </c>
      <c r="D15" s="819"/>
      <c r="E15" s="819"/>
      <c r="F15" s="819"/>
      <c r="G15" s="819"/>
      <c r="H15" s="820"/>
      <c r="I15" s="626">
        <v>7</v>
      </c>
      <c r="J15" s="627"/>
      <c r="K15" s="628" t="str">
        <f>$W$5&amp;" / 3"</f>
        <v>E / 3</v>
      </c>
      <c r="L15" s="629"/>
      <c r="M15" s="630"/>
      <c r="N15" s="628" t="str">
        <f>$Z$5&amp;" / 2"</f>
        <v>J / 2</v>
      </c>
      <c r="O15" s="629"/>
      <c r="P15" s="630"/>
      <c r="Q15" s="628" t="str">
        <f>$X$5&amp;" / 4"</f>
        <v>F / 4</v>
      </c>
      <c r="R15" s="631"/>
      <c r="S15" s="632"/>
      <c r="T15" s="628" t="str">
        <f>$Y$5&amp;" / 1"</f>
        <v>H / 1</v>
      </c>
      <c r="U15" s="631"/>
      <c r="V15" s="632"/>
      <c r="W15" s="846"/>
      <c r="X15" s="847"/>
      <c r="Y15" s="847"/>
      <c r="Z15" s="848"/>
      <c r="AA15" s="846"/>
      <c r="AB15" s="847"/>
      <c r="AC15" s="847"/>
      <c r="AD15" s="848"/>
      <c r="AE15" s="846"/>
      <c r="AF15" s="847"/>
      <c r="AG15" s="847"/>
      <c r="AH15" s="848"/>
      <c r="AI15" s="846"/>
      <c r="AJ15" s="847"/>
      <c r="AK15" s="847"/>
      <c r="AL15" s="848"/>
    </row>
    <row r="16" spans="1:38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6"/>
      <c r="S16" s="637"/>
      <c r="T16" s="633" t="s">
        <v>6</v>
      </c>
      <c r="U16" s="636"/>
      <c r="V16" s="637"/>
      <c r="W16" s="849"/>
      <c r="X16" s="850"/>
      <c r="Y16" s="850"/>
      <c r="Z16" s="851"/>
      <c r="AA16" s="846"/>
      <c r="AB16" s="847"/>
      <c r="AC16" s="847"/>
      <c r="AD16" s="848"/>
      <c r="AE16" s="846"/>
      <c r="AF16" s="847"/>
      <c r="AG16" s="847"/>
      <c r="AH16" s="848"/>
      <c r="AI16" s="846"/>
      <c r="AJ16" s="847"/>
      <c r="AK16" s="847"/>
      <c r="AL16" s="848"/>
    </row>
    <row r="17" spans="1:38" ht="30" customHeight="1" thickBot="1" x14ac:dyDescent="0.25">
      <c r="A17" s="816" t="str">
        <f>A15</f>
        <v>5. / 1</v>
      </c>
      <c r="B17" s="817"/>
      <c r="C17" s="818">
        <f>C15</f>
        <v>45178</v>
      </c>
      <c r="D17" s="819"/>
      <c r="E17" s="819"/>
      <c r="F17" s="819"/>
      <c r="G17" s="819"/>
      <c r="H17" s="820"/>
      <c r="I17" s="626">
        <v>8</v>
      </c>
      <c r="J17" s="627"/>
      <c r="K17" s="628" t="str">
        <f>$W$5&amp;" / 4"</f>
        <v>E / 4</v>
      </c>
      <c r="L17" s="629"/>
      <c r="M17" s="630"/>
      <c r="N17" s="628" t="str">
        <f>$Z$5&amp;" / 1"</f>
        <v>J / 1</v>
      </c>
      <c r="O17" s="629"/>
      <c r="P17" s="630"/>
      <c r="Q17" s="628" t="str">
        <f>$X$5&amp;" / 3"</f>
        <v>F / 3</v>
      </c>
      <c r="R17" s="631"/>
      <c r="S17" s="632"/>
      <c r="T17" s="628" t="str">
        <f>$Y$5&amp;" / 2"</f>
        <v>H / 2</v>
      </c>
      <c r="U17" s="631"/>
      <c r="V17" s="632"/>
      <c r="W17" s="852"/>
      <c r="X17" s="853"/>
      <c r="Y17" s="853"/>
      <c r="Z17" s="854"/>
      <c r="AA17" s="858"/>
      <c r="AB17" s="859"/>
      <c r="AC17" s="859"/>
      <c r="AD17" s="860"/>
      <c r="AE17" s="858"/>
      <c r="AF17" s="859"/>
      <c r="AG17" s="859"/>
      <c r="AH17" s="860"/>
      <c r="AI17" s="858"/>
      <c r="AJ17" s="859"/>
      <c r="AK17" s="859"/>
      <c r="AL17" s="860"/>
    </row>
    <row r="18" spans="1:38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67"/>
      <c r="S18" s="668"/>
      <c r="T18" s="616" t="s">
        <v>6</v>
      </c>
      <c r="U18" s="667"/>
      <c r="V18" s="668"/>
    </row>
    <row r="19" spans="1:38" ht="30" customHeight="1" thickBot="1" x14ac:dyDescent="0.45">
      <c r="A19" s="806" t="str">
        <f>A17</f>
        <v>5. / 1</v>
      </c>
      <c r="B19" s="807"/>
      <c r="C19" s="808">
        <f>C17</f>
        <v>45178</v>
      </c>
      <c r="D19" s="809"/>
      <c r="E19" s="809"/>
      <c r="F19" s="809"/>
      <c r="G19" s="809"/>
      <c r="H19" s="810"/>
      <c r="I19" s="619">
        <v>9</v>
      </c>
      <c r="J19" s="620"/>
      <c r="K19" s="621" t="str">
        <f>$W$7&amp;" / 1"</f>
        <v>K / 1</v>
      </c>
      <c r="L19" s="622"/>
      <c r="M19" s="623"/>
      <c r="N19" s="621" t="str">
        <f>$Z$7&amp;" / 4"</f>
        <v>N / 4</v>
      </c>
      <c r="O19" s="622"/>
      <c r="P19" s="623"/>
      <c r="Q19" s="621" t="str">
        <f>$X$7&amp;" / 2"</f>
        <v>L / 2</v>
      </c>
      <c r="R19" s="665"/>
      <c r="S19" s="666"/>
      <c r="T19" s="621" t="str">
        <f>$Y$7&amp;" / 3"</f>
        <v>M / 3</v>
      </c>
      <c r="U19" s="665"/>
      <c r="V19" s="666"/>
      <c r="W19" s="840">
        <v>45178</v>
      </c>
      <c r="X19" s="841"/>
      <c r="Y19" s="841"/>
      <c r="Z19" s="842"/>
      <c r="AA19" s="885" t="str">
        <f>Tischeint.1!AA19:AD19</f>
        <v>Liga</v>
      </c>
      <c r="AB19" s="886"/>
      <c r="AC19" s="886"/>
      <c r="AD19" s="887"/>
    </row>
    <row r="20" spans="1:38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67"/>
      <c r="S20" s="668"/>
      <c r="T20" s="616" t="s">
        <v>6</v>
      </c>
      <c r="U20" s="667"/>
      <c r="V20" s="668"/>
    </row>
    <row r="21" spans="1:38" ht="30" customHeight="1" thickBot="1" x14ac:dyDescent="0.25">
      <c r="A21" s="806" t="str">
        <f>A19</f>
        <v>5. / 1</v>
      </c>
      <c r="B21" s="807"/>
      <c r="C21" s="808">
        <f>C19</f>
        <v>45178</v>
      </c>
      <c r="D21" s="809"/>
      <c r="E21" s="809"/>
      <c r="F21" s="809"/>
      <c r="G21" s="809"/>
      <c r="H21" s="810"/>
      <c r="I21" s="619">
        <v>10</v>
      </c>
      <c r="J21" s="620"/>
      <c r="K21" s="621" t="str">
        <f>$W$7&amp;" / 2"</f>
        <v>K / 2</v>
      </c>
      <c r="L21" s="622"/>
      <c r="M21" s="623"/>
      <c r="N21" s="621" t="str">
        <f>$Z$7&amp;" / 3"</f>
        <v>N / 3</v>
      </c>
      <c r="O21" s="622"/>
      <c r="P21" s="623"/>
      <c r="Q21" s="621" t="str">
        <f>$X$7&amp;" / 1"</f>
        <v>L / 1</v>
      </c>
      <c r="R21" s="665"/>
      <c r="S21" s="666"/>
      <c r="T21" s="621" t="str">
        <f>$Y$7&amp;" / 4"</f>
        <v>M / 4</v>
      </c>
      <c r="U21" s="665"/>
      <c r="V21" s="666"/>
      <c r="W21" s="774" t="s">
        <v>30</v>
      </c>
      <c r="X21" s="775"/>
      <c r="Y21" s="775"/>
      <c r="Z21" s="776"/>
      <c r="AA21" s="888" t="s">
        <v>206</v>
      </c>
      <c r="AB21" s="889"/>
      <c r="AC21" s="889"/>
      <c r="AD21" s="890"/>
      <c r="AE21" s="760" t="s">
        <v>221</v>
      </c>
      <c r="AF21" s="761"/>
      <c r="AG21" s="761"/>
      <c r="AH21" s="761"/>
      <c r="AI21" s="762"/>
      <c r="AJ21" s="762"/>
      <c r="AK21" s="762"/>
      <c r="AL21" s="763"/>
    </row>
    <row r="22" spans="1:38" ht="15" customHeight="1" x14ac:dyDescent="0.2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67"/>
      <c r="S22" s="668"/>
      <c r="T22" s="616" t="s">
        <v>6</v>
      </c>
      <c r="U22" s="667"/>
      <c r="V22" s="668"/>
      <c r="W22" s="777"/>
      <c r="X22" s="778"/>
      <c r="Y22" s="778"/>
      <c r="Z22" s="779"/>
      <c r="AA22" s="891"/>
      <c r="AB22" s="892"/>
      <c r="AC22" s="892"/>
      <c r="AD22" s="893"/>
      <c r="AE22" s="764"/>
      <c r="AF22" s="765"/>
      <c r="AG22" s="765"/>
      <c r="AH22" s="765"/>
      <c r="AI22" s="766"/>
      <c r="AJ22" s="766"/>
      <c r="AK22" s="766"/>
      <c r="AL22" s="767"/>
    </row>
    <row r="23" spans="1:38" ht="30" customHeight="1" thickBot="1" x14ac:dyDescent="0.25">
      <c r="A23" s="806" t="str">
        <f>A21</f>
        <v>5. / 1</v>
      </c>
      <c r="B23" s="807"/>
      <c r="C23" s="808">
        <f>C21</f>
        <v>45178</v>
      </c>
      <c r="D23" s="809"/>
      <c r="E23" s="809"/>
      <c r="F23" s="809"/>
      <c r="G23" s="809"/>
      <c r="H23" s="810"/>
      <c r="I23" s="619">
        <v>11</v>
      </c>
      <c r="J23" s="620"/>
      <c r="K23" s="621" t="str">
        <f>$W$7&amp;" / 3"</f>
        <v>K / 3</v>
      </c>
      <c r="L23" s="622"/>
      <c r="M23" s="623"/>
      <c r="N23" s="621" t="str">
        <f>$Z$7&amp;" / 2"</f>
        <v>N / 2</v>
      </c>
      <c r="O23" s="622"/>
      <c r="P23" s="623"/>
      <c r="Q23" s="621" t="str">
        <f>$X$7&amp;" / 4"</f>
        <v>L / 4</v>
      </c>
      <c r="R23" s="665"/>
      <c r="S23" s="666"/>
      <c r="T23" s="621" t="str">
        <f>$Y$7&amp;" / 1"</f>
        <v>M / 1</v>
      </c>
      <c r="U23" s="665"/>
      <c r="V23" s="666"/>
      <c r="W23" s="777"/>
      <c r="X23" s="778"/>
      <c r="Y23" s="778"/>
      <c r="Z23" s="779"/>
      <c r="AA23" s="891"/>
      <c r="AB23" s="892"/>
      <c r="AC23" s="892"/>
      <c r="AD23" s="893"/>
      <c r="AE23" s="764"/>
      <c r="AF23" s="765"/>
      <c r="AG23" s="765"/>
      <c r="AH23" s="765"/>
      <c r="AI23" s="766"/>
      <c r="AJ23" s="766"/>
      <c r="AK23" s="766"/>
      <c r="AL23" s="767"/>
    </row>
    <row r="24" spans="1:38" ht="15" customHeight="1" x14ac:dyDescent="0.2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67"/>
      <c r="S24" s="668"/>
      <c r="T24" s="616" t="s">
        <v>6</v>
      </c>
      <c r="U24" s="667"/>
      <c r="V24" s="668"/>
      <c r="W24" s="780"/>
      <c r="X24" s="781"/>
      <c r="Y24" s="781"/>
      <c r="Z24" s="782"/>
      <c r="AA24" s="894"/>
      <c r="AB24" s="895"/>
      <c r="AC24" s="895"/>
      <c r="AD24" s="896"/>
      <c r="AE24" s="768"/>
      <c r="AF24" s="769"/>
      <c r="AG24" s="769"/>
      <c r="AH24" s="769"/>
      <c r="AI24" s="766"/>
      <c r="AJ24" s="766"/>
      <c r="AK24" s="766"/>
      <c r="AL24" s="767"/>
    </row>
    <row r="25" spans="1:38" ht="30" customHeight="1" thickBot="1" x14ac:dyDescent="0.25">
      <c r="A25" s="806" t="str">
        <f>A23</f>
        <v>5. / 1</v>
      </c>
      <c r="B25" s="807"/>
      <c r="C25" s="808">
        <f>C23</f>
        <v>45178</v>
      </c>
      <c r="D25" s="809"/>
      <c r="E25" s="809"/>
      <c r="F25" s="809"/>
      <c r="G25" s="809"/>
      <c r="H25" s="810"/>
      <c r="I25" s="619">
        <v>12</v>
      </c>
      <c r="J25" s="620"/>
      <c r="K25" s="621" t="str">
        <f>$W$7&amp;" / 4"</f>
        <v>K / 4</v>
      </c>
      <c r="L25" s="622"/>
      <c r="M25" s="623"/>
      <c r="N25" s="621" t="str">
        <f>$Z$7&amp;" / 1"</f>
        <v>N / 1</v>
      </c>
      <c r="O25" s="622"/>
      <c r="P25" s="623"/>
      <c r="Q25" s="621" t="str">
        <f>$X$7&amp;" / 3"</f>
        <v>L / 3</v>
      </c>
      <c r="R25" s="665"/>
      <c r="S25" s="666"/>
      <c r="T25" s="621" t="str">
        <f>$Y$7&amp;" / 2"</f>
        <v>M / 2</v>
      </c>
      <c r="U25" s="665"/>
      <c r="V25" s="666"/>
      <c r="W25" s="783"/>
      <c r="X25" s="784"/>
      <c r="Y25" s="784"/>
      <c r="Z25" s="785"/>
      <c r="AA25" s="897"/>
      <c r="AB25" s="898"/>
      <c r="AC25" s="898"/>
      <c r="AD25" s="899"/>
      <c r="AE25" s="770"/>
      <c r="AF25" s="771"/>
      <c r="AG25" s="771"/>
      <c r="AH25" s="771"/>
      <c r="AI25" s="772"/>
      <c r="AJ25" s="772"/>
      <c r="AK25" s="772"/>
      <c r="AL25" s="773"/>
    </row>
    <row r="26" spans="1:38" ht="15" customHeight="1" thickBot="1" x14ac:dyDescent="0.45">
      <c r="A26" s="804" t="s">
        <v>183</v>
      </c>
      <c r="B26" s="805"/>
      <c r="C26" s="801" t="s">
        <v>1</v>
      </c>
      <c r="D26" s="802"/>
      <c r="E26" s="802"/>
      <c r="F26" s="802"/>
      <c r="G26" s="802"/>
      <c r="H26" s="803"/>
      <c r="I26" s="663" t="s">
        <v>2</v>
      </c>
      <c r="J26" s="664"/>
      <c r="K26" s="651" t="s">
        <v>3</v>
      </c>
      <c r="L26" s="652"/>
      <c r="M26" s="653"/>
      <c r="N26" s="651" t="s">
        <v>4</v>
      </c>
      <c r="O26" s="652"/>
      <c r="P26" s="653"/>
      <c r="Q26" s="651" t="s">
        <v>5</v>
      </c>
      <c r="R26" s="654"/>
      <c r="S26" s="655"/>
      <c r="T26" s="651" t="s">
        <v>6</v>
      </c>
      <c r="U26" s="654"/>
      <c r="V26" s="655"/>
    </row>
    <row r="27" spans="1:38" ht="30" customHeight="1" thickBot="1" x14ac:dyDescent="0.45">
      <c r="A27" s="796" t="str">
        <f>A25</f>
        <v>5. / 1</v>
      </c>
      <c r="B27" s="797"/>
      <c r="C27" s="798">
        <f>C25</f>
        <v>45178</v>
      </c>
      <c r="D27" s="799"/>
      <c r="E27" s="799"/>
      <c r="F27" s="799"/>
      <c r="G27" s="799"/>
      <c r="H27" s="800"/>
      <c r="I27" s="661">
        <v>13</v>
      </c>
      <c r="J27" s="662"/>
      <c r="K27" s="656" t="str">
        <f>$W$9&amp;" / 1"</f>
        <v>P / 1</v>
      </c>
      <c r="L27" s="657"/>
      <c r="M27" s="658"/>
      <c r="N27" s="656" t="str">
        <f>$Z$9&amp;" / 4"</f>
        <v>T / 4</v>
      </c>
      <c r="O27" s="657"/>
      <c r="P27" s="658"/>
      <c r="Q27" s="656" t="str">
        <f>$X$9&amp;" / 2"</f>
        <v>R / 2</v>
      </c>
      <c r="R27" s="659"/>
      <c r="S27" s="660"/>
      <c r="T27" s="656" t="str">
        <f>$Y$9&amp;" / 3"</f>
        <v>S / 3</v>
      </c>
      <c r="U27" s="659"/>
      <c r="V27" s="660"/>
      <c r="AE27" s="760" t="s">
        <v>222</v>
      </c>
      <c r="AF27" s="761"/>
      <c r="AG27" s="761"/>
      <c r="AH27" s="761"/>
      <c r="AI27" s="762"/>
      <c r="AJ27" s="762"/>
      <c r="AK27" s="762"/>
      <c r="AL27" s="763"/>
    </row>
    <row r="28" spans="1:38" ht="15" customHeight="1" x14ac:dyDescent="0.4">
      <c r="A28" s="804" t="s">
        <v>183</v>
      </c>
      <c r="B28" s="805"/>
      <c r="C28" s="801" t="s">
        <v>1</v>
      </c>
      <c r="D28" s="802"/>
      <c r="E28" s="802"/>
      <c r="F28" s="802"/>
      <c r="G28" s="802"/>
      <c r="H28" s="803"/>
      <c r="I28" s="663" t="s">
        <v>2</v>
      </c>
      <c r="J28" s="664"/>
      <c r="K28" s="651" t="s">
        <v>3</v>
      </c>
      <c r="L28" s="652"/>
      <c r="M28" s="653"/>
      <c r="N28" s="651" t="s">
        <v>4</v>
      </c>
      <c r="O28" s="652"/>
      <c r="P28" s="653"/>
      <c r="Q28" s="651" t="s">
        <v>5</v>
      </c>
      <c r="R28" s="654"/>
      <c r="S28" s="655"/>
      <c r="T28" s="651" t="s">
        <v>6</v>
      </c>
      <c r="U28" s="654"/>
      <c r="V28" s="655"/>
      <c r="AE28" s="764"/>
      <c r="AF28" s="765"/>
      <c r="AG28" s="765"/>
      <c r="AH28" s="765"/>
      <c r="AI28" s="766"/>
      <c r="AJ28" s="766"/>
      <c r="AK28" s="766"/>
      <c r="AL28" s="767"/>
    </row>
    <row r="29" spans="1:38" ht="30" customHeight="1" thickBot="1" x14ac:dyDescent="0.45">
      <c r="A29" s="796" t="str">
        <f>A27</f>
        <v>5. / 1</v>
      </c>
      <c r="B29" s="797"/>
      <c r="C29" s="798">
        <f>C27</f>
        <v>45178</v>
      </c>
      <c r="D29" s="799"/>
      <c r="E29" s="799"/>
      <c r="F29" s="799"/>
      <c r="G29" s="799"/>
      <c r="H29" s="800"/>
      <c r="I29" s="661">
        <v>14</v>
      </c>
      <c r="J29" s="662"/>
      <c r="K29" s="656" t="str">
        <f>$W$9&amp;" / 2"</f>
        <v>P / 2</v>
      </c>
      <c r="L29" s="657"/>
      <c r="M29" s="658"/>
      <c r="N29" s="656" t="str">
        <f>$Z$9&amp;" / 3"</f>
        <v>T / 3</v>
      </c>
      <c r="O29" s="657"/>
      <c r="P29" s="658"/>
      <c r="Q29" s="656" t="str">
        <f>$X$9&amp;" / 1"</f>
        <v>R / 1</v>
      </c>
      <c r="R29" s="659"/>
      <c r="S29" s="660"/>
      <c r="T29" s="656" t="str">
        <f>$Y$9&amp;" / 4"</f>
        <v>S / 4</v>
      </c>
      <c r="U29" s="659"/>
      <c r="V29" s="660"/>
      <c r="AE29" s="764"/>
      <c r="AF29" s="765"/>
      <c r="AG29" s="765"/>
      <c r="AH29" s="765"/>
      <c r="AI29" s="766"/>
      <c r="AJ29" s="766"/>
      <c r="AK29" s="766"/>
      <c r="AL29" s="767"/>
    </row>
    <row r="30" spans="1:38" ht="15" customHeight="1" x14ac:dyDescent="0.4">
      <c r="A30" s="804" t="s">
        <v>183</v>
      </c>
      <c r="B30" s="805"/>
      <c r="C30" s="801" t="s">
        <v>1</v>
      </c>
      <c r="D30" s="802"/>
      <c r="E30" s="802"/>
      <c r="F30" s="802"/>
      <c r="G30" s="802"/>
      <c r="H30" s="803"/>
      <c r="I30" s="663" t="s">
        <v>2</v>
      </c>
      <c r="J30" s="664"/>
      <c r="K30" s="651" t="s">
        <v>3</v>
      </c>
      <c r="L30" s="652"/>
      <c r="M30" s="653"/>
      <c r="N30" s="651" t="s">
        <v>4</v>
      </c>
      <c r="O30" s="652"/>
      <c r="P30" s="653"/>
      <c r="Q30" s="651" t="s">
        <v>5</v>
      </c>
      <c r="R30" s="654"/>
      <c r="S30" s="655"/>
      <c r="T30" s="651" t="s">
        <v>6</v>
      </c>
      <c r="U30" s="654"/>
      <c r="V30" s="655"/>
      <c r="AE30" s="768"/>
      <c r="AF30" s="769"/>
      <c r="AG30" s="769"/>
      <c r="AH30" s="769"/>
      <c r="AI30" s="766"/>
      <c r="AJ30" s="766"/>
      <c r="AK30" s="766"/>
      <c r="AL30" s="767"/>
    </row>
    <row r="31" spans="1:38" ht="30" customHeight="1" thickBot="1" x14ac:dyDescent="0.45">
      <c r="A31" s="796" t="str">
        <f>A29</f>
        <v>5. / 1</v>
      </c>
      <c r="B31" s="797"/>
      <c r="C31" s="798">
        <f>C29</f>
        <v>45178</v>
      </c>
      <c r="D31" s="799"/>
      <c r="E31" s="799"/>
      <c r="F31" s="799"/>
      <c r="G31" s="799"/>
      <c r="H31" s="800"/>
      <c r="I31" s="661">
        <v>15</v>
      </c>
      <c r="J31" s="662"/>
      <c r="K31" s="656" t="str">
        <f>$W$9&amp;" / 3"</f>
        <v>P / 3</v>
      </c>
      <c r="L31" s="657"/>
      <c r="M31" s="658"/>
      <c r="N31" s="656" t="str">
        <f>$Z$9&amp;" / 2"</f>
        <v>T / 2</v>
      </c>
      <c r="O31" s="657"/>
      <c r="P31" s="658"/>
      <c r="Q31" s="656" t="str">
        <f>$X$9&amp;" / 4"</f>
        <v>R / 4</v>
      </c>
      <c r="R31" s="659"/>
      <c r="S31" s="660"/>
      <c r="T31" s="656" t="str">
        <f>$Y$9&amp;" / 1"</f>
        <v>S / 1</v>
      </c>
      <c r="U31" s="659"/>
      <c r="V31" s="660"/>
      <c r="AE31" s="770"/>
      <c r="AF31" s="771"/>
      <c r="AG31" s="771"/>
      <c r="AH31" s="771"/>
      <c r="AI31" s="772"/>
      <c r="AJ31" s="772"/>
      <c r="AK31" s="772"/>
      <c r="AL31" s="773"/>
    </row>
    <row r="32" spans="1:38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5. / 1</v>
      </c>
      <c r="B33" s="797"/>
      <c r="C33" s="798">
        <f>C31</f>
        <v>45178</v>
      </c>
      <c r="D33" s="799"/>
      <c r="E33" s="799"/>
      <c r="F33" s="799"/>
      <c r="G33" s="799"/>
      <c r="H33" s="800"/>
      <c r="I33" s="661">
        <v>16</v>
      </c>
      <c r="J33" s="662"/>
      <c r="K33" s="656" t="str">
        <f>$W$9&amp;" / 4"</f>
        <v>P / 4</v>
      </c>
      <c r="L33" s="657"/>
      <c r="M33" s="658"/>
      <c r="N33" s="656" t="str">
        <f>$Z$9&amp;" / 1"</f>
        <v>T / 1</v>
      </c>
      <c r="O33" s="657"/>
      <c r="P33" s="658"/>
      <c r="Q33" s="656" t="str">
        <f>$X$9&amp;" / 3"</f>
        <v>R / 3</v>
      </c>
      <c r="R33" s="659"/>
      <c r="S33" s="660"/>
      <c r="T33" s="656" t="str">
        <f>$Y$9&amp;" / 2"</f>
        <v>S / 2</v>
      </c>
      <c r="U33" s="659"/>
      <c r="V33" s="660"/>
    </row>
    <row r="34" spans="1:22" ht="15" customHeight="1" x14ac:dyDescent="0.4">
      <c r="A34" s="786" t="s">
        <v>184</v>
      </c>
      <c r="B34" s="787"/>
      <c r="C34" s="793" t="s">
        <v>1</v>
      </c>
      <c r="D34" s="794"/>
      <c r="E34" s="794"/>
      <c r="F34" s="794"/>
      <c r="G34" s="794"/>
      <c r="H34" s="795"/>
      <c r="I34" s="604" t="s">
        <v>2</v>
      </c>
      <c r="J34" s="605"/>
      <c r="K34" s="606" t="s">
        <v>3</v>
      </c>
      <c r="L34" s="607"/>
      <c r="M34" s="608"/>
      <c r="N34" s="606" t="s">
        <v>4</v>
      </c>
      <c r="O34" s="607"/>
      <c r="P34" s="608"/>
      <c r="Q34" s="606" t="s">
        <v>5</v>
      </c>
      <c r="R34" s="611"/>
      <c r="S34" s="612"/>
      <c r="T34" s="606" t="s">
        <v>6</v>
      </c>
      <c r="U34" s="611"/>
      <c r="V34" s="612"/>
    </row>
    <row r="35" spans="1:22" ht="30" customHeight="1" thickBot="1" x14ac:dyDescent="0.45">
      <c r="A35" s="788" t="str">
        <f>A33</f>
        <v>5. / 1</v>
      </c>
      <c r="B35" s="789"/>
      <c r="C35" s="790">
        <f>C33</f>
        <v>45178</v>
      </c>
      <c r="D35" s="791"/>
      <c r="E35" s="791"/>
      <c r="F35" s="791"/>
      <c r="G35" s="791"/>
      <c r="H35" s="792"/>
      <c r="I35" s="609">
        <v>17</v>
      </c>
      <c r="J35" s="610"/>
      <c r="K35" s="599" t="str">
        <f>$W$11&amp;" / 1"</f>
        <v xml:space="preserve"> / 1</v>
      </c>
      <c r="L35" s="600"/>
      <c r="M35" s="601"/>
      <c r="N35" s="599" t="str">
        <f>$Z$11&amp;" / 4"</f>
        <v xml:space="preserve"> / 4</v>
      </c>
      <c r="O35" s="600"/>
      <c r="P35" s="601"/>
      <c r="Q35" s="599" t="str">
        <f>$X$11&amp;" / 2"</f>
        <v xml:space="preserve"> / 2</v>
      </c>
      <c r="R35" s="602"/>
      <c r="S35" s="603"/>
      <c r="T35" s="599" t="str">
        <f>$Y$11&amp;" / 3"</f>
        <v xml:space="preserve"> / 3</v>
      </c>
      <c r="U35" s="602"/>
      <c r="V35" s="603"/>
    </row>
    <row r="36" spans="1:22" ht="15" customHeight="1" x14ac:dyDescent="0.4">
      <c r="A36" s="786" t="s">
        <v>184</v>
      </c>
      <c r="B36" s="787"/>
      <c r="C36" s="793" t="s">
        <v>1</v>
      </c>
      <c r="D36" s="794"/>
      <c r="E36" s="794"/>
      <c r="F36" s="794"/>
      <c r="G36" s="794"/>
      <c r="H36" s="795"/>
      <c r="I36" s="604" t="s">
        <v>2</v>
      </c>
      <c r="J36" s="605"/>
      <c r="K36" s="606" t="s">
        <v>3</v>
      </c>
      <c r="L36" s="607"/>
      <c r="M36" s="608"/>
      <c r="N36" s="606" t="s">
        <v>4</v>
      </c>
      <c r="O36" s="607"/>
      <c r="P36" s="608"/>
      <c r="Q36" s="606" t="s">
        <v>5</v>
      </c>
      <c r="R36" s="611"/>
      <c r="S36" s="612"/>
      <c r="T36" s="606" t="s">
        <v>6</v>
      </c>
      <c r="U36" s="611"/>
      <c r="V36" s="612"/>
    </row>
    <row r="37" spans="1:22" ht="30" customHeight="1" thickBot="1" x14ac:dyDescent="0.45">
      <c r="A37" s="788" t="str">
        <f>A35</f>
        <v>5. / 1</v>
      </c>
      <c r="B37" s="789"/>
      <c r="C37" s="790">
        <f>C35</f>
        <v>45178</v>
      </c>
      <c r="D37" s="791"/>
      <c r="E37" s="791"/>
      <c r="F37" s="791"/>
      <c r="G37" s="791"/>
      <c r="H37" s="792"/>
      <c r="I37" s="609">
        <v>18</v>
      </c>
      <c r="J37" s="610"/>
      <c r="K37" s="599" t="str">
        <f>$W$11&amp;" / 2"</f>
        <v xml:space="preserve"> / 2</v>
      </c>
      <c r="L37" s="600"/>
      <c r="M37" s="601"/>
      <c r="N37" s="599" t="str">
        <f>$Z$11&amp;" / 3"</f>
        <v xml:space="preserve"> / 3</v>
      </c>
      <c r="O37" s="600"/>
      <c r="P37" s="601"/>
      <c r="Q37" s="599" t="str">
        <f>$X$11&amp;" / 1"</f>
        <v xml:space="preserve"> / 1</v>
      </c>
      <c r="R37" s="602"/>
      <c r="S37" s="603"/>
      <c r="T37" s="599" t="str">
        <f>$Y$11&amp;" / 4"</f>
        <v xml:space="preserve"> / 4</v>
      </c>
      <c r="U37" s="602"/>
      <c r="V37" s="603"/>
    </row>
    <row r="38" spans="1:22" ht="15" customHeight="1" x14ac:dyDescent="0.4">
      <c r="A38" s="786" t="s">
        <v>184</v>
      </c>
      <c r="B38" s="787"/>
      <c r="C38" s="793" t="s">
        <v>1</v>
      </c>
      <c r="D38" s="794"/>
      <c r="E38" s="794"/>
      <c r="F38" s="794"/>
      <c r="G38" s="794"/>
      <c r="H38" s="795"/>
      <c r="I38" s="604" t="s">
        <v>2</v>
      </c>
      <c r="J38" s="605"/>
      <c r="K38" s="606" t="s">
        <v>3</v>
      </c>
      <c r="L38" s="607"/>
      <c r="M38" s="608"/>
      <c r="N38" s="606" t="s">
        <v>4</v>
      </c>
      <c r="O38" s="607"/>
      <c r="P38" s="608"/>
      <c r="Q38" s="606" t="s">
        <v>5</v>
      </c>
      <c r="R38" s="611"/>
      <c r="S38" s="612"/>
      <c r="T38" s="606" t="s">
        <v>6</v>
      </c>
      <c r="U38" s="611"/>
      <c r="V38" s="612"/>
    </row>
    <row r="39" spans="1:22" ht="30" customHeight="1" thickBot="1" x14ac:dyDescent="0.45">
      <c r="A39" s="788" t="str">
        <f>A37</f>
        <v>5. / 1</v>
      </c>
      <c r="B39" s="789"/>
      <c r="C39" s="790">
        <f>C37</f>
        <v>45178</v>
      </c>
      <c r="D39" s="791"/>
      <c r="E39" s="791"/>
      <c r="F39" s="791"/>
      <c r="G39" s="791"/>
      <c r="H39" s="792"/>
      <c r="I39" s="609">
        <v>19</v>
      </c>
      <c r="J39" s="610"/>
      <c r="K39" s="599" t="str">
        <f>$W$11&amp;" / 3"</f>
        <v xml:space="preserve"> / 3</v>
      </c>
      <c r="L39" s="600"/>
      <c r="M39" s="601"/>
      <c r="N39" s="599" t="str">
        <f>$Z$11&amp;" / 2"</f>
        <v xml:space="preserve"> / 2</v>
      </c>
      <c r="O39" s="600"/>
      <c r="P39" s="601"/>
      <c r="Q39" s="599" t="str">
        <f>$X$11&amp;" / 4"</f>
        <v xml:space="preserve"> / 4</v>
      </c>
      <c r="R39" s="602"/>
      <c r="S39" s="603"/>
      <c r="T39" s="599" t="str">
        <f>$Y$11&amp;" / 1"</f>
        <v xml:space="preserve"> / 1</v>
      </c>
      <c r="U39" s="602"/>
      <c r="V39" s="603"/>
    </row>
    <row r="40" spans="1:22" ht="15" customHeight="1" x14ac:dyDescent="0.4">
      <c r="A40" s="786" t="s">
        <v>184</v>
      </c>
      <c r="B40" s="787"/>
      <c r="C40" s="793" t="s">
        <v>1</v>
      </c>
      <c r="D40" s="794"/>
      <c r="E40" s="794"/>
      <c r="F40" s="794"/>
      <c r="G40" s="794"/>
      <c r="H40" s="795"/>
      <c r="I40" s="604" t="s">
        <v>2</v>
      </c>
      <c r="J40" s="605"/>
      <c r="K40" s="606" t="s">
        <v>3</v>
      </c>
      <c r="L40" s="607"/>
      <c r="M40" s="608"/>
      <c r="N40" s="606" t="s">
        <v>4</v>
      </c>
      <c r="O40" s="607"/>
      <c r="P40" s="608"/>
      <c r="Q40" s="606" t="s">
        <v>5</v>
      </c>
      <c r="R40" s="611"/>
      <c r="S40" s="612"/>
      <c r="T40" s="606" t="s">
        <v>6</v>
      </c>
      <c r="U40" s="611"/>
      <c r="V40" s="612"/>
    </row>
    <row r="41" spans="1:22" ht="30" customHeight="1" thickBot="1" x14ac:dyDescent="0.45">
      <c r="A41" s="788" t="str">
        <f>A39</f>
        <v>5. / 1</v>
      </c>
      <c r="B41" s="789"/>
      <c r="C41" s="790">
        <f>C39</f>
        <v>45178</v>
      </c>
      <c r="D41" s="791"/>
      <c r="E41" s="791"/>
      <c r="F41" s="791"/>
      <c r="G41" s="791"/>
      <c r="H41" s="792"/>
      <c r="I41" s="609">
        <v>20</v>
      </c>
      <c r="J41" s="610"/>
      <c r="K41" s="599" t="str">
        <f>$W$11&amp;" / 4"</f>
        <v xml:space="preserve"> / 4</v>
      </c>
      <c r="L41" s="600"/>
      <c r="M41" s="601"/>
      <c r="N41" s="599" t="str">
        <f>$Z$11&amp;" / 1"</f>
        <v xml:space="preserve"> / 1</v>
      </c>
      <c r="O41" s="600"/>
      <c r="P41" s="601"/>
      <c r="Q41" s="599" t="str">
        <f>$X$11&amp;" / 3"</f>
        <v xml:space="preserve"> / 3</v>
      </c>
      <c r="R41" s="602"/>
      <c r="S41" s="603"/>
      <c r="T41" s="599" t="str">
        <f>$Y$11&amp;" / 2"</f>
        <v xml:space="preserve"> / 2</v>
      </c>
      <c r="U41" s="602"/>
      <c r="V41" s="603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3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5. / 2</v>
      </c>
      <c r="B43" s="827"/>
      <c r="C43" s="828">
        <f>C41</f>
        <v>45178</v>
      </c>
      <c r="D43" s="829"/>
      <c r="E43" s="829"/>
      <c r="F43" s="829"/>
      <c r="G43" s="829"/>
      <c r="H43" s="830"/>
      <c r="I43" s="672">
        <v>1</v>
      </c>
      <c r="J43" s="673"/>
      <c r="K43" s="674" t="str">
        <f>$Z$3&amp;" / 2"</f>
        <v>D / 2</v>
      </c>
      <c r="L43" s="675"/>
      <c r="M43" s="676"/>
      <c r="N43" s="674" t="str">
        <f>$W$3&amp;" / 1"</f>
        <v>A / 1</v>
      </c>
      <c r="O43" s="675"/>
      <c r="P43" s="676"/>
      <c r="Q43" s="674" t="str">
        <f>$Y$3&amp;" / 4"</f>
        <v>C / 4</v>
      </c>
      <c r="R43" s="677"/>
      <c r="S43" s="678"/>
      <c r="T43" s="674" t="str">
        <f>$X$3&amp;" / 3"</f>
        <v>B / 3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3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5. / 2</v>
      </c>
      <c r="B45" s="827"/>
      <c r="C45" s="828">
        <f>C43</f>
        <v>45178</v>
      </c>
      <c r="D45" s="829"/>
      <c r="E45" s="829"/>
      <c r="F45" s="829"/>
      <c r="G45" s="829"/>
      <c r="H45" s="830"/>
      <c r="I45" s="672">
        <v>2</v>
      </c>
      <c r="J45" s="673"/>
      <c r="K45" s="674" t="str">
        <f>$Z$3&amp;" / 1"</f>
        <v>D / 1</v>
      </c>
      <c r="L45" s="675"/>
      <c r="M45" s="676"/>
      <c r="N45" s="674" t="str">
        <f>$W$3&amp;" / 2"</f>
        <v>A / 2</v>
      </c>
      <c r="O45" s="675"/>
      <c r="P45" s="676"/>
      <c r="Q45" s="674" t="str">
        <f>$Y$3&amp;" / 3"</f>
        <v>C / 3</v>
      </c>
      <c r="R45" s="677"/>
      <c r="S45" s="678"/>
      <c r="T45" s="674" t="str">
        <f>$X$3&amp;" / 4"</f>
        <v>B / 4</v>
      </c>
      <c r="U45" s="677"/>
      <c r="V45" s="678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3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5. / 2</v>
      </c>
      <c r="B47" s="827"/>
      <c r="C47" s="828">
        <f>C45</f>
        <v>45178</v>
      </c>
      <c r="D47" s="829"/>
      <c r="E47" s="829"/>
      <c r="F47" s="829"/>
      <c r="G47" s="829"/>
      <c r="H47" s="830"/>
      <c r="I47" s="672">
        <v>3</v>
      </c>
      <c r="J47" s="673"/>
      <c r="K47" s="674" t="str">
        <f>$Z$3&amp;" / 4"</f>
        <v>D / 4</v>
      </c>
      <c r="L47" s="675"/>
      <c r="M47" s="676"/>
      <c r="N47" s="674" t="str">
        <f>$W$3&amp;" / 3"</f>
        <v>A / 3</v>
      </c>
      <c r="O47" s="675"/>
      <c r="P47" s="676"/>
      <c r="Q47" s="674" t="str">
        <f>$Y$3&amp;" / 2"</f>
        <v>C / 2</v>
      </c>
      <c r="R47" s="677"/>
      <c r="S47" s="678"/>
      <c r="T47" s="674" t="str">
        <f>$X$3&amp;" / 1"</f>
        <v>B / 1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3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5. / 2</v>
      </c>
      <c r="B49" s="827"/>
      <c r="C49" s="828">
        <f>C47</f>
        <v>45178</v>
      </c>
      <c r="D49" s="829"/>
      <c r="E49" s="829"/>
      <c r="F49" s="829"/>
      <c r="G49" s="829"/>
      <c r="H49" s="830"/>
      <c r="I49" s="672">
        <v>4</v>
      </c>
      <c r="J49" s="673"/>
      <c r="K49" s="674" t="str">
        <f>$Z$3&amp;" / 3"</f>
        <v>D / 3</v>
      </c>
      <c r="L49" s="675"/>
      <c r="M49" s="676"/>
      <c r="N49" s="674" t="str">
        <f>$W$3&amp;" / 4"</f>
        <v>A / 4</v>
      </c>
      <c r="O49" s="675"/>
      <c r="P49" s="676"/>
      <c r="Q49" s="674" t="str">
        <f>$Y$3&amp;" / 1"</f>
        <v>C / 1</v>
      </c>
      <c r="R49" s="677"/>
      <c r="S49" s="678"/>
      <c r="T49" s="674" t="str">
        <f>$X$3&amp;" / 2"</f>
        <v>B / 2</v>
      </c>
      <c r="U49" s="677"/>
      <c r="V49" s="678"/>
    </row>
    <row r="50" spans="1:22" ht="15" customHeight="1" x14ac:dyDescent="0.4">
      <c r="A50" s="824" t="s">
        <v>181</v>
      </c>
      <c r="B50" s="825"/>
      <c r="C50" s="821" t="s">
        <v>1</v>
      </c>
      <c r="D50" s="822"/>
      <c r="E50" s="822"/>
      <c r="F50" s="822"/>
      <c r="G50" s="822"/>
      <c r="H50" s="823"/>
      <c r="I50" s="638" t="s">
        <v>2</v>
      </c>
      <c r="J50" s="639"/>
      <c r="K50" s="633" t="s">
        <v>3</v>
      </c>
      <c r="L50" s="634"/>
      <c r="M50" s="635"/>
      <c r="N50" s="633" t="s">
        <v>3</v>
      </c>
      <c r="O50" s="634"/>
      <c r="P50" s="635"/>
      <c r="Q50" s="633" t="s">
        <v>5</v>
      </c>
      <c r="R50" s="636"/>
      <c r="S50" s="637"/>
      <c r="T50" s="633" t="s">
        <v>6</v>
      </c>
      <c r="U50" s="636"/>
      <c r="V50" s="637"/>
    </row>
    <row r="51" spans="1:22" ht="30" customHeight="1" thickBot="1" x14ac:dyDescent="0.45">
      <c r="A51" s="816" t="str">
        <f>A49</f>
        <v>5. / 2</v>
      </c>
      <c r="B51" s="817"/>
      <c r="C51" s="818">
        <f>C49</f>
        <v>45178</v>
      </c>
      <c r="D51" s="819"/>
      <c r="E51" s="819"/>
      <c r="F51" s="819"/>
      <c r="G51" s="819"/>
      <c r="H51" s="820"/>
      <c r="I51" s="626">
        <v>5</v>
      </c>
      <c r="J51" s="627"/>
      <c r="K51" s="628" t="str">
        <f>$Z$5&amp;" / 2"</f>
        <v>J / 2</v>
      </c>
      <c r="L51" s="629"/>
      <c r="M51" s="630"/>
      <c r="N51" s="628" t="str">
        <f>$W$5&amp;" / 1"</f>
        <v>E / 1</v>
      </c>
      <c r="O51" s="629"/>
      <c r="P51" s="630"/>
      <c r="Q51" s="628" t="str">
        <f>$Y$5&amp;" / 4"</f>
        <v>H / 4</v>
      </c>
      <c r="R51" s="631"/>
      <c r="S51" s="632"/>
      <c r="T51" s="628" t="str">
        <f>$X$5&amp;" / 3"</f>
        <v>F / 3</v>
      </c>
      <c r="U51" s="631"/>
      <c r="V51" s="632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3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5. / 2</v>
      </c>
      <c r="B53" s="817"/>
      <c r="C53" s="818">
        <f>C51</f>
        <v>45178</v>
      </c>
      <c r="D53" s="819"/>
      <c r="E53" s="819"/>
      <c r="F53" s="819"/>
      <c r="G53" s="819"/>
      <c r="H53" s="820"/>
      <c r="I53" s="626">
        <v>6</v>
      </c>
      <c r="J53" s="627"/>
      <c r="K53" s="628" t="str">
        <f>$Z$5&amp;" / 1"</f>
        <v>J / 1</v>
      </c>
      <c r="L53" s="629"/>
      <c r="M53" s="630"/>
      <c r="N53" s="628" t="str">
        <f>$W$5&amp;" / 2"</f>
        <v>E / 2</v>
      </c>
      <c r="O53" s="629"/>
      <c r="P53" s="630"/>
      <c r="Q53" s="628" t="str">
        <f>$Y$5&amp;" / 3"</f>
        <v>H / 3</v>
      </c>
      <c r="R53" s="631"/>
      <c r="S53" s="632"/>
      <c r="T53" s="628" t="str">
        <f>$X$5&amp;" / 4"</f>
        <v>F / 4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3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5. / 2</v>
      </c>
      <c r="B55" s="817"/>
      <c r="C55" s="818">
        <f>C53</f>
        <v>45178</v>
      </c>
      <c r="D55" s="819"/>
      <c r="E55" s="819"/>
      <c r="F55" s="819"/>
      <c r="G55" s="819"/>
      <c r="H55" s="820"/>
      <c r="I55" s="626">
        <v>7</v>
      </c>
      <c r="J55" s="627"/>
      <c r="K55" s="628" t="str">
        <f>$Z$5&amp;" / 4"</f>
        <v>J / 4</v>
      </c>
      <c r="L55" s="629"/>
      <c r="M55" s="630"/>
      <c r="N55" s="628" t="str">
        <f>$W$5&amp;" / 3"</f>
        <v>E / 3</v>
      </c>
      <c r="O55" s="629"/>
      <c r="P55" s="630"/>
      <c r="Q55" s="628" t="str">
        <f>$Y$5&amp;" / 2"</f>
        <v>H / 2</v>
      </c>
      <c r="R55" s="631"/>
      <c r="S55" s="632"/>
      <c r="T55" s="628" t="str">
        <f>$X$5&amp;" / 1"</f>
        <v>F / 1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3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5. / 2</v>
      </c>
      <c r="B57" s="817"/>
      <c r="C57" s="818">
        <f>C55</f>
        <v>45178</v>
      </c>
      <c r="D57" s="819"/>
      <c r="E57" s="819"/>
      <c r="F57" s="819"/>
      <c r="G57" s="819"/>
      <c r="H57" s="820"/>
      <c r="I57" s="626">
        <v>8</v>
      </c>
      <c r="J57" s="627"/>
      <c r="K57" s="628" t="str">
        <f>$Z$5&amp;" / 3"</f>
        <v>J / 3</v>
      </c>
      <c r="L57" s="629"/>
      <c r="M57" s="630"/>
      <c r="N57" s="628" t="str">
        <f>$W$5&amp;" / 4"</f>
        <v>E / 4</v>
      </c>
      <c r="O57" s="629"/>
      <c r="P57" s="630"/>
      <c r="Q57" s="628" t="str">
        <f>$Y$5&amp;" / 1"</f>
        <v>H / 1</v>
      </c>
      <c r="R57" s="631"/>
      <c r="S57" s="632"/>
      <c r="T57" s="628" t="str">
        <f>$X$5&amp;" / 2"</f>
        <v>F / 2</v>
      </c>
      <c r="U57" s="631"/>
      <c r="V57" s="632"/>
    </row>
    <row r="58" spans="1:22" ht="15" customHeight="1" x14ac:dyDescent="0.4">
      <c r="A58" s="814" t="s">
        <v>182</v>
      </c>
      <c r="B58" s="815"/>
      <c r="C58" s="811" t="s">
        <v>1</v>
      </c>
      <c r="D58" s="812"/>
      <c r="E58" s="812"/>
      <c r="F58" s="812"/>
      <c r="G58" s="812"/>
      <c r="H58" s="813"/>
      <c r="I58" s="624" t="s">
        <v>2</v>
      </c>
      <c r="J58" s="625"/>
      <c r="K58" s="616" t="s">
        <v>3</v>
      </c>
      <c r="L58" s="617"/>
      <c r="M58" s="618"/>
      <c r="N58" s="616" t="s">
        <v>3</v>
      </c>
      <c r="O58" s="617"/>
      <c r="P58" s="618"/>
      <c r="Q58" s="616" t="s">
        <v>5</v>
      </c>
      <c r="R58" s="667"/>
      <c r="S58" s="668"/>
      <c r="T58" s="616" t="s">
        <v>6</v>
      </c>
      <c r="U58" s="667"/>
      <c r="V58" s="668"/>
    </row>
    <row r="59" spans="1:22" ht="30" customHeight="1" thickBot="1" x14ac:dyDescent="0.45">
      <c r="A59" s="806" t="str">
        <f>A57</f>
        <v>5. / 2</v>
      </c>
      <c r="B59" s="807"/>
      <c r="C59" s="808">
        <f>C57</f>
        <v>45178</v>
      </c>
      <c r="D59" s="809"/>
      <c r="E59" s="809"/>
      <c r="F59" s="809"/>
      <c r="G59" s="809"/>
      <c r="H59" s="810"/>
      <c r="I59" s="619">
        <v>9</v>
      </c>
      <c r="J59" s="620"/>
      <c r="K59" s="621" t="str">
        <f>$Z$7&amp;" / 2"</f>
        <v>N / 2</v>
      </c>
      <c r="L59" s="622"/>
      <c r="M59" s="623"/>
      <c r="N59" s="621" t="str">
        <f>$W$7&amp;" / 1"</f>
        <v>K / 1</v>
      </c>
      <c r="O59" s="622"/>
      <c r="P59" s="623"/>
      <c r="Q59" s="621" t="str">
        <f>$Y$7&amp;" / 4"</f>
        <v>M / 4</v>
      </c>
      <c r="R59" s="665"/>
      <c r="S59" s="666"/>
      <c r="T59" s="621" t="str">
        <f>$X$7&amp;" / 3"</f>
        <v>L / 3</v>
      </c>
      <c r="U59" s="665"/>
      <c r="V59" s="666"/>
    </row>
    <row r="60" spans="1:22" ht="15" customHeight="1" x14ac:dyDescent="0.4">
      <c r="A60" s="814" t="s">
        <v>182</v>
      </c>
      <c r="B60" s="815"/>
      <c r="C60" s="811" t="s">
        <v>1</v>
      </c>
      <c r="D60" s="812"/>
      <c r="E60" s="812"/>
      <c r="F60" s="812"/>
      <c r="G60" s="812"/>
      <c r="H60" s="813"/>
      <c r="I60" s="624" t="s">
        <v>2</v>
      </c>
      <c r="J60" s="625"/>
      <c r="K60" s="616" t="s">
        <v>3</v>
      </c>
      <c r="L60" s="617"/>
      <c r="M60" s="618"/>
      <c r="N60" s="616" t="s">
        <v>3</v>
      </c>
      <c r="O60" s="617"/>
      <c r="P60" s="618"/>
      <c r="Q60" s="616" t="s">
        <v>5</v>
      </c>
      <c r="R60" s="667"/>
      <c r="S60" s="668"/>
      <c r="T60" s="616" t="s">
        <v>6</v>
      </c>
      <c r="U60" s="667"/>
      <c r="V60" s="668"/>
    </row>
    <row r="61" spans="1:22" ht="30" customHeight="1" thickBot="1" x14ac:dyDescent="0.45">
      <c r="A61" s="806" t="str">
        <f>A59</f>
        <v>5. / 2</v>
      </c>
      <c r="B61" s="807"/>
      <c r="C61" s="808">
        <f>C59</f>
        <v>45178</v>
      </c>
      <c r="D61" s="809"/>
      <c r="E61" s="809"/>
      <c r="F61" s="809"/>
      <c r="G61" s="809"/>
      <c r="H61" s="810"/>
      <c r="I61" s="619">
        <v>10</v>
      </c>
      <c r="J61" s="620"/>
      <c r="K61" s="621" t="str">
        <f>$Z$7&amp;" / 1"</f>
        <v>N / 1</v>
      </c>
      <c r="L61" s="622"/>
      <c r="M61" s="623"/>
      <c r="N61" s="621" t="str">
        <f>$W$7&amp;" / 2"</f>
        <v>K / 2</v>
      </c>
      <c r="O61" s="622"/>
      <c r="P61" s="623"/>
      <c r="Q61" s="621" t="str">
        <f>$Y$7&amp;" / 3"</f>
        <v>M / 3</v>
      </c>
      <c r="R61" s="665"/>
      <c r="S61" s="666"/>
      <c r="T61" s="621" t="str">
        <f>$X$7&amp;" / 4"</f>
        <v>L / 4</v>
      </c>
      <c r="U61" s="665"/>
      <c r="V61" s="666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3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5. / 2</v>
      </c>
      <c r="B63" s="807"/>
      <c r="C63" s="808">
        <f>C61</f>
        <v>45178</v>
      </c>
      <c r="D63" s="809"/>
      <c r="E63" s="809"/>
      <c r="F63" s="809"/>
      <c r="G63" s="809"/>
      <c r="H63" s="810"/>
      <c r="I63" s="619">
        <v>11</v>
      </c>
      <c r="J63" s="620"/>
      <c r="K63" s="621" t="str">
        <f>$Z$7&amp;" / 4"</f>
        <v>N / 4</v>
      </c>
      <c r="L63" s="622"/>
      <c r="M63" s="623"/>
      <c r="N63" s="621" t="str">
        <f>$W$7&amp;" / 3"</f>
        <v>K / 3</v>
      </c>
      <c r="O63" s="622"/>
      <c r="P63" s="623"/>
      <c r="Q63" s="621" t="str">
        <f>$Y$7&amp;" / 2"</f>
        <v>M / 2</v>
      </c>
      <c r="R63" s="665"/>
      <c r="S63" s="666"/>
      <c r="T63" s="621" t="str">
        <f>$X$7&amp;" / 1"</f>
        <v>L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3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5. / 2</v>
      </c>
      <c r="B65" s="807"/>
      <c r="C65" s="808">
        <f>C63</f>
        <v>45178</v>
      </c>
      <c r="D65" s="809"/>
      <c r="E65" s="809"/>
      <c r="F65" s="809"/>
      <c r="G65" s="809"/>
      <c r="H65" s="810"/>
      <c r="I65" s="619">
        <v>12</v>
      </c>
      <c r="J65" s="620"/>
      <c r="K65" s="621" t="str">
        <f>$Z$7&amp;" / 3"</f>
        <v>N / 3</v>
      </c>
      <c r="L65" s="622"/>
      <c r="M65" s="623"/>
      <c r="N65" s="621" t="str">
        <f>$W$7&amp;" / 4"</f>
        <v>K / 4</v>
      </c>
      <c r="O65" s="622"/>
      <c r="P65" s="623"/>
      <c r="Q65" s="621" t="str">
        <f>$Y$7&amp;" / 1"</f>
        <v>M / 1</v>
      </c>
      <c r="R65" s="665"/>
      <c r="S65" s="666"/>
      <c r="T65" s="621" t="str">
        <f>$X$7&amp;" / 2"</f>
        <v>L / 2</v>
      </c>
      <c r="U65" s="665"/>
      <c r="V65" s="666"/>
    </row>
    <row r="66" spans="1:22" ht="15" customHeight="1" x14ac:dyDescent="0.4">
      <c r="A66" s="804" t="s">
        <v>183</v>
      </c>
      <c r="B66" s="805"/>
      <c r="C66" s="801" t="s">
        <v>1</v>
      </c>
      <c r="D66" s="802"/>
      <c r="E66" s="802"/>
      <c r="F66" s="802"/>
      <c r="G66" s="802"/>
      <c r="H66" s="803"/>
      <c r="I66" s="663" t="s">
        <v>2</v>
      </c>
      <c r="J66" s="664"/>
      <c r="K66" s="651" t="s">
        <v>3</v>
      </c>
      <c r="L66" s="652"/>
      <c r="M66" s="653"/>
      <c r="N66" s="651" t="s">
        <v>3</v>
      </c>
      <c r="O66" s="652"/>
      <c r="P66" s="653"/>
      <c r="Q66" s="651" t="s">
        <v>5</v>
      </c>
      <c r="R66" s="654"/>
      <c r="S66" s="655"/>
      <c r="T66" s="651" t="s">
        <v>6</v>
      </c>
      <c r="U66" s="654"/>
      <c r="V66" s="655"/>
    </row>
    <row r="67" spans="1:22" ht="30" customHeight="1" thickBot="1" x14ac:dyDescent="0.45">
      <c r="A67" s="796" t="str">
        <f>A65</f>
        <v>5. / 2</v>
      </c>
      <c r="B67" s="797"/>
      <c r="C67" s="798">
        <f>C65</f>
        <v>45178</v>
      </c>
      <c r="D67" s="799"/>
      <c r="E67" s="799"/>
      <c r="F67" s="799"/>
      <c r="G67" s="799"/>
      <c r="H67" s="800"/>
      <c r="I67" s="661">
        <v>13</v>
      </c>
      <c r="J67" s="662"/>
      <c r="K67" s="656" t="str">
        <f>$Z$9&amp;" / 2"</f>
        <v>T / 2</v>
      </c>
      <c r="L67" s="657"/>
      <c r="M67" s="658"/>
      <c r="N67" s="656" t="str">
        <f>$W$9&amp;" / 1"</f>
        <v>P / 1</v>
      </c>
      <c r="O67" s="657"/>
      <c r="P67" s="658"/>
      <c r="Q67" s="656" t="str">
        <f>$Y$9&amp;" / 4"</f>
        <v>S / 4</v>
      </c>
      <c r="R67" s="659"/>
      <c r="S67" s="660"/>
      <c r="T67" s="656" t="str">
        <f>$X$9&amp;" / 3"</f>
        <v>R / 3</v>
      </c>
      <c r="U67" s="659"/>
      <c r="V67" s="660"/>
    </row>
    <row r="68" spans="1:22" ht="15" customHeight="1" x14ac:dyDescent="0.4">
      <c r="A68" s="804" t="s">
        <v>183</v>
      </c>
      <c r="B68" s="805"/>
      <c r="C68" s="801" t="s">
        <v>1</v>
      </c>
      <c r="D68" s="802"/>
      <c r="E68" s="802"/>
      <c r="F68" s="802"/>
      <c r="G68" s="802"/>
      <c r="H68" s="803"/>
      <c r="I68" s="663" t="s">
        <v>2</v>
      </c>
      <c r="J68" s="664"/>
      <c r="K68" s="651" t="s">
        <v>3</v>
      </c>
      <c r="L68" s="652"/>
      <c r="M68" s="653"/>
      <c r="N68" s="651" t="s">
        <v>3</v>
      </c>
      <c r="O68" s="652"/>
      <c r="P68" s="653"/>
      <c r="Q68" s="651" t="s">
        <v>5</v>
      </c>
      <c r="R68" s="654"/>
      <c r="S68" s="655"/>
      <c r="T68" s="651" t="s">
        <v>6</v>
      </c>
      <c r="U68" s="654"/>
      <c r="V68" s="655"/>
    </row>
    <row r="69" spans="1:22" ht="30" customHeight="1" thickBot="1" x14ac:dyDescent="0.45">
      <c r="A69" s="796" t="str">
        <f>A67</f>
        <v>5. / 2</v>
      </c>
      <c r="B69" s="797"/>
      <c r="C69" s="798">
        <f>C67</f>
        <v>45178</v>
      </c>
      <c r="D69" s="799"/>
      <c r="E69" s="799"/>
      <c r="F69" s="799"/>
      <c r="G69" s="799"/>
      <c r="H69" s="800"/>
      <c r="I69" s="661">
        <v>14</v>
      </c>
      <c r="J69" s="662"/>
      <c r="K69" s="656" t="str">
        <f>$Z$9&amp;" / 1"</f>
        <v>T / 1</v>
      </c>
      <c r="L69" s="657"/>
      <c r="M69" s="658"/>
      <c r="N69" s="656" t="str">
        <f>$W$9&amp;" / 2"</f>
        <v>P / 2</v>
      </c>
      <c r="O69" s="657"/>
      <c r="P69" s="658"/>
      <c r="Q69" s="656" t="str">
        <f>$Y$9&amp;" / 3"</f>
        <v>S / 3</v>
      </c>
      <c r="R69" s="659"/>
      <c r="S69" s="660"/>
      <c r="T69" s="656" t="str">
        <f>$X$9&amp;" / 4"</f>
        <v>R / 4</v>
      </c>
      <c r="U69" s="659"/>
      <c r="V69" s="660"/>
    </row>
    <row r="70" spans="1:22" ht="15" customHeight="1" x14ac:dyDescent="0.4">
      <c r="A70" s="804" t="s">
        <v>183</v>
      </c>
      <c r="B70" s="805"/>
      <c r="C70" s="801" t="s">
        <v>1</v>
      </c>
      <c r="D70" s="802"/>
      <c r="E70" s="802"/>
      <c r="F70" s="802"/>
      <c r="G70" s="802"/>
      <c r="H70" s="803"/>
      <c r="I70" s="663" t="s">
        <v>2</v>
      </c>
      <c r="J70" s="664"/>
      <c r="K70" s="651" t="s">
        <v>3</v>
      </c>
      <c r="L70" s="652"/>
      <c r="M70" s="653"/>
      <c r="N70" s="651" t="s">
        <v>3</v>
      </c>
      <c r="O70" s="652"/>
      <c r="P70" s="653"/>
      <c r="Q70" s="651" t="s">
        <v>5</v>
      </c>
      <c r="R70" s="654"/>
      <c r="S70" s="655"/>
      <c r="T70" s="651" t="s">
        <v>6</v>
      </c>
      <c r="U70" s="654"/>
      <c r="V70" s="655"/>
    </row>
    <row r="71" spans="1:22" ht="30" customHeight="1" thickBot="1" x14ac:dyDescent="0.45">
      <c r="A71" s="796" t="str">
        <f>A69</f>
        <v>5. / 2</v>
      </c>
      <c r="B71" s="797"/>
      <c r="C71" s="798">
        <f>C69</f>
        <v>45178</v>
      </c>
      <c r="D71" s="799"/>
      <c r="E71" s="799"/>
      <c r="F71" s="799"/>
      <c r="G71" s="799"/>
      <c r="H71" s="800"/>
      <c r="I71" s="661">
        <v>15</v>
      </c>
      <c r="J71" s="662"/>
      <c r="K71" s="656" t="str">
        <f>$Z$9&amp;" / 4"</f>
        <v>T / 4</v>
      </c>
      <c r="L71" s="657"/>
      <c r="M71" s="658"/>
      <c r="N71" s="656" t="str">
        <f>$W$9&amp;" / 3"</f>
        <v>P / 3</v>
      </c>
      <c r="O71" s="657"/>
      <c r="P71" s="658"/>
      <c r="Q71" s="656" t="str">
        <f>$Y$9&amp;" / 2"</f>
        <v>S / 2</v>
      </c>
      <c r="R71" s="659"/>
      <c r="S71" s="660"/>
      <c r="T71" s="656" t="str">
        <f>$X$9&amp;" / 1"</f>
        <v>R / 1</v>
      </c>
      <c r="U71" s="659"/>
      <c r="V71" s="660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3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5. / 2</v>
      </c>
      <c r="B73" s="797"/>
      <c r="C73" s="798">
        <f>C71</f>
        <v>45178</v>
      </c>
      <c r="D73" s="799"/>
      <c r="E73" s="799"/>
      <c r="F73" s="799"/>
      <c r="G73" s="799"/>
      <c r="H73" s="800"/>
      <c r="I73" s="661">
        <v>16</v>
      </c>
      <c r="J73" s="662"/>
      <c r="K73" s="656" t="str">
        <f>$Z$9&amp;" / 3"</f>
        <v>T / 3</v>
      </c>
      <c r="L73" s="657"/>
      <c r="M73" s="658"/>
      <c r="N73" s="656" t="str">
        <f>$W$9&amp;" / 4"</f>
        <v>P / 4</v>
      </c>
      <c r="O73" s="657"/>
      <c r="P73" s="658"/>
      <c r="Q73" s="656" t="str">
        <f>$Y$9&amp;" / 1"</f>
        <v>S / 1</v>
      </c>
      <c r="R73" s="659"/>
      <c r="S73" s="660"/>
      <c r="T73" s="656" t="str">
        <f>$X$9&amp;" / 2"</f>
        <v>R / 2</v>
      </c>
      <c r="U73" s="659"/>
      <c r="V73" s="660"/>
    </row>
    <row r="74" spans="1:22" ht="15" customHeight="1" x14ac:dyDescent="0.4">
      <c r="A74" s="786" t="s">
        <v>184</v>
      </c>
      <c r="B74" s="787"/>
      <c r="C74" s="793" t="s">
        <v>1</v>
      </c>
      <c r="D74" s="794"/>
      <c r="E74" s="794"/>
      <c r="F74" s="794"/>
      <c r="G74" s="794"/>
      <c r="H74" s="795"/>
      <c r="I74" s="604" t="s">
        <v>2</v>
      </c>
      <c r="J74" s="605"/>
      <c r="K74" s="606" t="s">
        <v>3</v>
      </c>
      <c r="L74" s="607"/>
      <c r="M74" s="608"/>
      <c r="N74" s="606" t="s">
        <v>3</v>
      </c>
      <c r="O74" s="607"/>
      <c r="P74" s="608"/>
      <c r="Q74" s="606" t="s">
        <v>5</v>
      </c>
      <c r="R74" s="611"/>
      <c r="S74" s="612"/>
      <c r="T74" s="606" t="s">
        <v>6</v>
      </c>
      <c r="U74" s="611"/>
      <c r="V74" s="612"/>
    </row>
    <row r="75" spans="1:22" ht="30" customHeight="1" thickBot="1" x14ac:dyDescent="0.45">
      <c r="A75" s="788" t="str">
        <f>A73</f>
        <v>5. / 2</v>
      </c>
      <c r="B75" s="789"/>
      <c r="C75" s="790">
        <f>C73</f>
        <v>45178</v>
      </c>
      <c r="D75" s="791"/>
      <c r="E75" s="791"/>
      <c r="F75" s="791"/>
      <c r="G75" s="791"/>
      <c r="H75" s="792"/>
      <c r="I75" s="609">
        <v>17</v>
      </c>
      <c r="J75" s="610"/>
      <c r="K75" s="599" t="str">
        <f>$Z$11&amp;" / 2"</f>
        <v xml:space="preserve"> / 2</v>
      </c>
      <c r="L75" s="600"/>
      <c r="M75" s="601"/>
      <c r="N75" s="599" t="str">
        <f>$W$11&amp;" / 1"</f>
        <v xml:space="preserve"> / 1</v>
      </c>
      <c r="O75" s="600"/>
      <c r="P75" s="601"/>
      <c r="Q75" s="599" t="str">
        <f>$Y$11&amp;" / 4"</f>
        <v xml:space="preserve"> / 4</v>
      </c>
      <c r="R75" s="602"/>
      <c r="S75" s="603"/>
      <c r="T75" s="599" t="str">
        <f>$X$11&amp;" / 3"</f>
        <v xml:space="preserve"> / 3</v>
      </c>
      <c r="U75" s="602"/>
      <c r="V75" s="603"/>
    </row>
    <row r="76" spans="1:22" ht="15" customHeight="1" x14ac:dyDescent="0.4">
      <c r="A76" s="786" t="s">
        <v>184</v>
      </c>
      <c r="B76" s="787"/>
      <c r="C76" s="793" t="s">
        <v>1</v>
      </c>
      <c r="D76" s="794"/>
      <c r="E76" s="794"/>
      <c r="F76" s="794"/>
      <c r="G76" s="794"/>
      <c r="H76" s="795"/>
      <c r="I76" s="604" t="s">
        <v>2</v>
      </c>
      <c r="J76" s="605"/>
      <c r="K76" s="606" t="s">
        <v>3</v>
      </c>
      <c r="L76" s="607"/>
      <c r="M76" s="608"/>
      <c r="N76" s="606" t="s">
        <v>3</v>
      </c>
      <c r="O76" s="607"/>
      <c r="P76" s="608"/>
      <c r="Q76" s="606" t="s">
        <v>5</v>
      </c>
      <c r="R76" s="611"/>
      <c r="S76" s="612"/>
      <c r="T76" s="606" t="s">
        <v>6</v>
      </c>
      <c r="U76" s="611"/>
      <c r="V76" s="612"/>
    </row>
    <row r="77" spans="1:22" ht="30" customHeight="1" thickBot="1" x14ac:dyDescent="0.45">
      <c r="A77" s="788" t="str">
        <f>A75</f>
        <v>5. / 2</v>
      </c>
      <c r="B77" s="789"/>
      <c r="C77" s="790">
        <f>C75</f>
        <v>45178</v>
      </c>
      <c r="D77" s="791"/>
      <c r="E77" s="791"/>
      <c r="F77" s="791"/>
      <c r="G77" s="791"/>
      <c r="H77" s="792"/>
      <c r="I77" s="609">
        <v>18</v>
      </c>
      <c r="J77" s="610"/>
      <c r="K77" s="599" t="str">
        <f>$Z$11&amp;" / 1"</f>
        <v xml:space="preserve"> / 1</v>
      </c>
      <c r="L77" s="600"/>
      <c r="M77" s="601"/>
      <c r="N77" s="599" t="str">
        <f>$W$11&amp;" / 2"</f>
        <v xml:space="preserve"> / 2</v>
      </c>
      <c r="O77" s="600"/>
      <c r="P77" s="601"/>
      <c r="Q77" s="599" t="str">
        <f>$Y$11&amp;" / 3"</f>
        <v xml:space="preserve"> / 3</v>
      </c>
      <c r="R77" s="602"/>
      <c r="S77" s="603"/>
      <c r="T77" s="599" t="str">
        <f>$X$11&amp;" / 4"</f>
        <v xml:space="preserve"> / 4</v>
      </c>
      <c r="U77" s="602"/>
      <c r="V77" s="603"/>
    </row>
    <row r="78" spans="1:22" ht="15" customHeight="1" x14ac:dyDescent="0.4">
      <c r="A78" s="786" t="s">
        <v>184</v>
      </c>
      <c r="B78" s="787"/>
      <c r="C78" s="793" t="s">
        <v>1</v>
      </c>
      <c r="D78" s="794"/>
      <c r="E78" s="794"/>
      <c r="F78" s="794"/>
      <c r="G78" s="794"/>
      <c r="H78" s="795"/>
      <c r="I78" s="604" t="s">
        <v>2</v>
      </c>
      <c r="J78" s="605"/>
      <c r="K78" s="606" t="s">
        <v>3</v>
      </c>
      <c r="L78" s="607"/>
      <c r="M78" s="608"/>
      <c r="N78" s="606" t="s">
        <v>3</v>
      </c>
      <c r="O78" s="607"/>
      <c r="P78" s="608"/>
      <c r="Q78" s="606" t="s">
        <v>5</v>
      </c>
      <c r="R78" s="611"/>
      <c r="S78" s="612"/>
      <c r="T78" s="606" t="s">
        <v>6</v>
      </c>
      <c r="U78" s="611"/>
      <c r="V78" s="612"/>
    </row>
    <row r="79" spans="1:22" ht="30" customHeight="1" thickBot="1" x14ac:dyDescent="0.45">
      <c r="A79" s="788" t="str">
        <f>A77</f>
        <v>5. / 2</v>
      </c>
      <c r="B79" s="789"/>
      <c r="C79" s="790">
        <f>C77</f>
        <v>45178</v>
      </c>
      <c r="D79" s="791"/>
      <c r="E79" s="791"/>
      <c r="F79" s="791"/>
      <c r="G79" s="791"/>
      <c r="H79" s="792"/>
      <c r="I79" s="609">
        <v>19</v>
      </c>
      <c r="J79" s="610"/>
      <c r="K79" s="599" t="str">
        <f>$Z$11&amp;" / 4"</f>
        <v xml:space="preserve"> / 4</v>
      </c>
      <c r="L79" s="600"/>
      <c r="M79" s="601"/>
      <c r="N79" s="599" t="str">
        <f>$W$11&amp;" / 3"</f>
        <v xml:space="preserve"> / 3</v>
      </c>
      <c r="O79" s="600"/>
      <c r="P79" s="601"/>
      <c r="Q79" s="599" t="str">
        <f>$Y$11&amp;" / 2"</f>
        <v xml:space="preserve"> / 2</v>
      </c>
      <c r="R79" s="602"/>
      <c r="S79" s="603"/>
      <c r="T79" s="599" t="str">
        <f>$X$11&amp;" / 1"</f>
        <v xml:space="preserve"> / 1</v>
      </c>
      <c r="U79" s="602"/>
      <c r="V79" s="603"/>
    </row>
    <row r="80" spans="1:22" ht="15" customHeight="1" x14ac:dyDescent="0.4">
      <c r="A80" s="786" t="s">
        <v>184</v>
      </c>
      <c r="B80" s="787"/>
      <c r="C80" s="793" t="s">
        <v>1</v>
      </c>
      <c r="D80" s="794"/>
      <c r="E80" s="794"/>
      <c r="F80" s="794"/>
      <c r="G80" s="794"/>
      <c r="H80" s="795"/>
      <c r="I80" s="604" t="s">
        <v>2</v>
      </c>
      <c r="J80" s="605"/>
      <c r="K80" s="606" t="s">
        <v>3</v>
      </c>
      <c r="L80" s="607"/>
      <c r="M80" s="608"/>
      <c r="N80" s="606" t="s">
        <v>3</v>
      </c>
      <c r="O80" s="607"/>
      <c r="P80" s="608"/>
      <c r="Q80" s="606" t="s">
        <v>5</v>
      </c>
      <c r="R80" s="611"/>
      <c r="S80" s="612"/>
      <c r="T80" s="606" t="s">
        <v>6</v>
      </c>
      <c r="U80" s="611"/>
      <c r="V80" s="612"/>
    </row>
    <row r="81" spans="1:22" ht="30" customHeight="1" thickBot="1" x14ac:dyDescent="0.45">
      <c r="A81" s="788" t="str">
        <f>A79</f>
        <v>5. / 2</v>
      </c>
      <c r="B81" s="789"/>
      <c r="C81" s="790">
        <f>C79</f>
        <v>45178</v>
      </c>
      <c r="D81" s="791"/>
      <c r="E81" s="791"/>
      <c r="F81" s="791"/>
      <c r="G81" s="791"/>
      <c r="H81" s="792"/>
      <c r="I81" s="609">
        <v>20</v>
      </c>
      <c r="J81" s="610"/>
      <c r="K81" s="599" t="str">
        <f>$Z$11&amp;" / 3"</f>
        <v xml:space="preserve"> / 3</v>
      </c>
      <c r="L81" s="600"/>
      <c r="M81" s="601"/>
      <c r="N81" s="599" t="str">
        <f>$W$11&amp;" / 4"</f>
        <v xml:space="preserve"> / 4</v>
      </c>
      <c r="O81" s="600"/>
      <c r="P81" s="601"/>
      <c r="Q81" s="599" t="str">
        <f>$Y$11&amp;" / 1"</f>
        <v xml:space="preserve"> / 1</v>
      </c>
      <c r="R81" s="602"/>
      <c r="S81" s="603"/>
      <c r="T81" s="599" t="str">
        <f>$X$11&amp;" / 2"</f>
        <v xml:space="preserve"> / 2</v>
      </c>
      <c r="U81" s="602"/>
      <c r="V81" s="603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70"/>
      <c r="M82" s="671"/>
      <c r="N82" s="669" t="s">
        <v>199</v>
      </c>
      <c r="O82" s="681"/>
      <c r="P82" s="682"/>
      <c r="Q82" s="669" t="s">
        <v>3</v>
      </c>
      <c r="R82" s="681"/>
      <c r="S82" s="682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5. / 3</v>
      </c>
      <c r="B83" s="827"/>
      <c r="C83" s="828">
        <f>C81</f>
        <v>45178</v>
      </c>
      <c r="D83" s="829"/>
      <c r="E83" s="829"/>
      <c r="F83" s="829"/>
      <c r="G83" s="829"/>
      <c r="H83" s="830"/>
      <c r="I83" s="672">
        <v>1</v>
      </c>
      <c r="J83" s="673"/>
      <c r="K83" s="674" t="str">
        <f>$X$3&amp;" / 4"</f>
        <v>B / 4</v>
      </c>
      <c r="L83" s="677"/>
      <c r="M83" s="678"/>
      <c r="N83" s="674" t="str">
        <f>$Y$3&amp;" / 2"</f>
        <v>C / 2</v>
      </c>
      <c r="O83" s="675"/>
      <c r="P83" s="676"/>
      <c r="Q83" s="674" t="str">
        <f>$W$3&amp;" / 1"</f>
        <v>A / 1</v>
      </c>
      <c r="R83" s="675"/>
      <c r="S83" s="676"/>
      <c r="T83" s="674" t="str">
        <f>$Z$3&amp;" / 3"</f>
        <v>D / 3</v>
      </c>
      <c r="U83" s="677"/>
      <c r="V83" s="678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70"/>
      <c r="M84" s="671"/>
      <c r="N84" s="669" t="s">
        <v>199</v>
      </c>
      <c r="O84" s="681"/>
      <c r="P84" s="682"/>
      <c r="Q84" s="669" t="s">
        <v>3</v>
      </c>
      <c r="R84" s="681"/>
      <c r="S84" s="682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5. / 3</v>
      </c>
      <c r="B85" s="827"/>
      <c r="C85" s="828">
        <f>C83</f>
        <v>45178</v>
      </c>
      <c r="D85" s="829"/>
      <c r="E85" s="829"/>
      <c r="F85" s="829"/>
      <c r="G85" s="829"/>
      <c r="H85" s="830"/>
      <c r="I85" s="672">
        <v>2</v>
      </c>
      <c r="J85" s="673"/>
      <c r="K85" s="674" t="str">
        <f>$X$3&amp;" / 3"</f>
        <v>B / 3</v>
      </c>
      <c r="L85" s="677"/>
      <c r="M85" s="678"/>
      <c r="N85" s="674" t="str">
        <f>$Y$3&amp;" / 1"</f>
        <v>C / 1</v>
      </c>
      <c r="O85" s="675"/>
      <c r="P85" s="676"/>
      <c r="Q85" s="674" t="str">
        <f>$W$3&amp;" / 2"</f>
        <v>A / 2</v>
      </c>
      <c r="R85" s="675"/>
      <c r="S85" s="676"/>
      <c r="T85" s="674" t="str">
        <f>$Z$3&amp;" / 4"</f>
        <v>D / 4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70"/>
      <c r="M86" s="671"/>
      <c r="N86" s="669" t="s">
        <v>199</v>
      </c>
      <c r="O86" s="681"/>
      <c r="P86" s="682"/>
      <c r="Q86" s="669" t="s">
        <v>3</v>
      </c>
      <c r="R86" s="681"/>
      <c r="S86" s="682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5. / 3</v>
      </c>
      <c r="B87" s="827"/>
      <c r="C87" s="828">
        <f>C85</f>
        <v>45178</v>
      </c>
      <c r="D87" s="829"/>
      <c r="E87" s="829"/>
      <c r="F87" s="829"/>
      <c r="G87" s="829"/>
      <c r="H87" s="830"/>
      <c r="I87" s="672">
        <v>3</v>
      </c>
      <c r="J87" s="673"/>
      <c r="K87" s="674" t="str">
        <f>$X$3&amp;" / 2"</f>
        <v>B / 2</v>
      </c>
      <c r="L87" s="677"/>
      <c r="M87" s="678"/>
      <c r="N87" s="674" t="str">
        <f>$Y$3&amp;" / 4"</f>
        <v>C / 4</v>
      </c>
      <c r="O87" s="675"/>
      <c r="P87" s="676"/>
      <c r="Q87" s="674" t="str">
        <f>$W$3&amp;" / 3"</f>
        <v>A / 3</v>
      </c>
      <c r="R87" s="675"/>
      <c r="S87" s="676"/>
      <c r="T87" s="674" t="str">
        <f>$Z$3&amp;" / 1"</f>
        <v>D / 1</v>
      </c>
      <c r="U87" s="677"/>
      <c r="V87" s="678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70"/>
      <c r="M88" s="671"/>
      <c r="N88" s="669" t="s">
        <v>199</v>
      </c>
      <c r="O88" s="681"/>
      <c r="P88" s="682"/>
      <c r="Q88" s="669" t="s">
        <v>3</v>
      </c>
      <c r="R88" s="681"/>
      <c r="S88" s="682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5. / 3</v>
      </c>
      <c r="B89" s="827"/>
      <c r="C89" s="828">
        <f>C87</f>
        <v>45178</v>
      </c>
      <c r="D89" s="829"/>
      <c r="E89" s="829"/>
      <c r="F89" s="829"/>
      <c r="G89" s="829"/>
      <c r="H89" s="830"/>
      <c r="I89" s="672">
        <v>4</v>
      </c>
      <c r="J89" s="673"/>
      <c r="K89" s="674" t="str">
        <f>$X$3&amp;" / 1"</f>
        <v>B / 1</v>
      </c>
      <c r="L89" s="677"/>
      <c r="M89" s="678"/>
      <c r="N89" s="674" t="str">
        <f>$Y$3&amp;" / 3"</f>
        <v>C / 3</v>
      </c>
      <c r="O89" s="675"/>
      <c r="P89" s="676"/>
      <c r="Q89" s="674" t="str">
        <f>$W$3&amp;" / 4"</f>
        <v>A / 4</v>
      </c>
      <c r="R89" s="675"/>
      <c r="S89" s="676"/>
      <c r="T89" s="674" t="str">
        <f>$Z$3&amp;" / 2"</f>
        <v>D / 2</v>
      </c>
      <c r="U89" s="677"/>
      <c r="V89" s="678"/>
    </row>
    <row r="90" spans="1:22" ht="15" customHeight="1" x14ac:dyDescent="0.4">
      <c r="A90" s="824" t="s">
        <v>181</v>
      </c>
      <c r="B90" s="825"/>
      <c r="C90" s="821" t="s">
        <v>1</v>
      </c>
      <c r="D90" s="822"/>
      <c r="E90" s="822"/>
      <c r="F90" s="822"/>
      <c r="G90" s="822"/>
      <c r="H90" s="823"/>
      <c r="I90" s="638" t="s">
        <v>2</v>
      </c>
      <c r="J90" s="639"/>
      <c r="K90" s="633" t="s">
        <v>3</v>
      </c>
      <c r="L90" s="636"/>
      <c r="M90" s="637"/>
      <c r="N90" s="633" t="s">
        <v>199</v>
      </c>
      <c r="O90" s="634"/>
      <c r="P90" s="635"/>
      <c r="Q90" s="633" t="s">
        <v>3</v>
      </c>
      <c r="R90" s="634"/>
      <c r="S90" s="635"/>
      <c r="T90" s="633" t="s">
        <v>6</v>
      </c>
      <c r="U90" s="636"/>
      <c r="V90" s="637"/>
    </row>
    <row r="91" spans="1:22" ht="30" customHeight="1" thickBot="1" x14ac:dyDescent="0.45">
      <c r="A91" s="816" t="str">
        <f>A89</f>
        <v>5. / 3</v>
      </c>
      <c r="B91" s="817"/>
      <c r="C91" s="818">
        <f>C89</f>
        <v>45178</v>
      </c>
      <c r="D91" s="819"/>
      <c r="E91" s="819"/>
      <c r="F91" s="819"/>
      <c r="G91" s="819"/>
      <c r="H91" s="820"/>
      <c r="I91" s="626">
        <v>5</v>
      </c>
      <c r="J91" s="627"/>
      <c r="K91" s="628" t="str">
        <f>$X$5&amp;" / 4"</f>
        <v>F / 4</v>
      </c>
      <c r="L91" s="631"/>
      <c r="M91" s="632"/>
      <c r="N91" s="628" t="str">
        <f>$Y$5&amp;" / 2"</f>
        <v>H / 2</v>
      </c>
      <c r="O91" s="629"/>
      <c r="P91" s="630"/>
      <c r="Q91" s="628" t="str">
        <f>$W$5&amp;" / 1"</f>
        <v>E / 1</v>
      </c>
      <c r="R91" s="629"/>
      <c r="S91" s="630"/>
      <c r="T91" s="628" t="str">
        <f>$Z$5&amp;" / 3"</f>
        <v>J / 3</v>
      </c>
      <c r="U91" s="631"/>
      <c r="V91" s="632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6"/>
      <c r="M92" s="637"/>
      <c r="N92" s="633" t="s">
        <v>199</v>
      </c>
      <c r="O92" s="634"/>
      <c r="P92" s="635"/>
      <c r="Q92" s="633" t="s">
        <v>3</v>
      </c>
      <c r="R92" s="634"/>
      <c r="S92" s="635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5. / 3</v>
      </c>
      <c r="B93" s="817"/>
      <c r="C93" s="818">
        <f>C91</f>
        <v>45178</v>
      </c>
      <c r="D93" s="819"/>
      <c r="E93" s="819"/>
      <c r="F93" s="819"/>
      <c r="G93" s="819"/>
      <c r="H93" s="820"/>
      <c r="I93" s="626">
        <v>6</v>
      </c>
      <c r="J93" s="627"/>
      <c r="K93" s="628" t="str">
        <f>$X$5&amp;" / 3"</f>
        <v>F / 3</v>
      </c>
      <c r="L93" s="631"/>
      <c r="M93" s="632"/>
      <c r="N93" s="628" t="str">
        <f>$Y$5&amp;" / 1"</f>
        <v>H / 1</v>
      </c>
      <c r="O93" s="629"/>
      <c r="P93" s="630"/>
      <c r="Q93" s="628" t="str">
        <f>$W$5&amp;" / 2"</f>
        <v>E / 2</v>
      </c>
      <c r="R93" s="629"/>
      <c r="S93" s="630"/>
      <c r="T93" s="628" t="str">
        <f>$Z$5&amp;" / 4"</f>
        <v>J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6"/>
      <c r="M94" s="637"/>
      <c r="N94" s="633" t="s">
        <v>199</v>
      </c>
      <c r="O94" s="634"/>
      <c r="P94" s="635"/>
      <c r="Q94" s="633" t="s">
        <v>3</v>
      </c>
      <c r="R94" s="634"/>
      <c r="S94" s="635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5. / 3</v>
      </c>
      <c r="B95" s="817"/>
      <c r="C95" s="818">
        <f>C93</f>
        <v>45178</v>
      </c>
      <c r="D95" s="819"/>
      <c r="E95" s="819"/>
      <c r="F95" s="819"/>
      <c r="G95" s="819"/>
      <c r="H95" s="820"/>
      <c r="I95" s="626">
        <v>7</v>
      </c>
      <c r="J95" s="627"/>
      <c r="K95" s="628" t="str">
        <f>$X$5&amp;" / 2"</f>
        <v>F / 2</v>
      </c>
      <c r="L95" s="631"/>
      <c r="M95" s="632"/>
      <c r="N95" s="628" t="str">
        <f>$Y$5&amp;" / 4"</f>
        <v>H / 4</v>
      </c>
      <c r="O95" s="629"/>
      <c r="P95" s="630"/>
      <c r="Q95" s="628" t="str">
        <f>$W$5&amp;" / 3"</f>
        <v>E / 3</v>
      </c>
      <c r="R95" s="629"/>
      <c r="S95" s="630"/>
      <c r="T95" s="628" t="str">
        <f>$Z$5&amp;" / 1"</f>
        <v>J / 1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6"/>
      <c r="M96" s="637"/>
      <c r="N96" s="633" t="s">
        <v>199</v>
      </c>
      <c r="O96" s="634"/>
      <c r="P96" s="635"/>
      <c r="Q96" s="633" t="s">
        <v>3</v>
      </c>
      <c r="R96" s="634"/>
      <c r="S96" s="635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5. / 3</v>
      </c>
      <c r="B97" s="817"/>
      <c r="C97" s="818">
        <f>C95</f>
        <v>45178</v>
      </c>
      <c r="D97" s="819"/>
      <c r="E97" s="819"/>
      <c r="F97" s="819"/>
      <c r="G97" s="819"/>
      <c r="H97" s="820"/>
      <c r="I97" s="626">
        <v>8</v>
      </c>
      <c r="J97" s="627"/>
      <c r="K97" s="628" t="str">
        <f>$X$5&amp;" / 1"</f>
        <v>F / 1</v>
      </c>
      <c r="L97" s="631"/>
      <c r="M97" s="632"/>
      <c r="N97" s="628" t="str">
        <f>$Y$5&amp;" / 3"</f>
        <v>H / 3</v>
      </c>
      <c r="O97" s="629"/>
      <c r="P97" s="630"/>
      <c r="Q97" s="628" t="str">
        <f>$W$5&amp;" / 4"</f>
        <v>E / 4</v>
      </c>
      <c r="R97" s="629"/>
      <c r="S97" s="630"/>
      <c r="T97" s="628" t="str">
        <f>$Z$5&amp;" / 2"</f>
        <v>J / 2</v>
      </c>
      <c r="U97" s="631"/>
      <c r="V97" s="632"/>
    </row>
    <row r="98" spans="1:22" ht="15" customHeight="1" x14ac:dyDescent="0.4">
      <c r="A98" s="814" t="s">
        <v>182</v>
      </c>
      <c r="B98" s="815"/>
      <c r="C98" s="811" t="s">
        <v>1</v>
      </c>
      <c r="D98" s="812"/>
      <c r="E98" s="812"/>
      <c r="F98" s="812"/>
      <c r="G98" s="812"/>
      <c r="H98" s="813"/>
      <c r="I98" s="624" t="s">
        <v>2</v>
      </c>
      <c r="J98" s="625"/>
      <c r="K98" s="616" t="s">
        <v>3</v>
      </c>
      <c r="L98" s="667"/>
      <c r="M98" s="668"/>
      <c r="N98" s="616" t="s">
        <v>199</v>
      </c>
      <c r="O98" s="617"/>
      <c r="P98" s="618"/>
      <c r="Q98" s="616" t="s">
        <v>3</v>
      </c>
      <c r="R98" s="617"/>
      <c r="S98" s="618"/>
      <c r="T98" s="616" t="s">
        <v>6</v>
      </c>
      <c r="U98" s="667"/>
      <c r="V98" s="668"/>
    </row>
    <row r="99" spans="1:22" ht="30" customHeight="1" thickBot="1" x14ac:dyDescent="0.45">
      <c r="A99" s="806" t="str">
        <f>A97</f>
        <v>5. / 3</v>
      </c>
      <c r="B99" s="807"/>
      <c r="C99" s="808">
        <f>C97</f>
        <v>45178</v>
      </c>
      <c r="D99" s="809"/>
      <c r="E99" s="809"/>
      <c r="F99" s="809"/>
      <c r="G99" s="809"/>
      <c r="H99" s="810"/>
      <c r="I99" s="619">
        <v>9</v>
      </c>
      <c r="J99" s="620"/>
      <c r="K99" s="621" t="str">
        <f>$X$7&amp;" / 4"</f>
        <v>L / 4</v>
      </c>
      <c r="L99" s="665"/>
      <c r="M99" s="666"/>
      <c r="N99" s="621" t="str">
        <f>$Y$7&amp;" / 2"</f>
        <v>M / 2</v>
      </c>
      <c r="O99" s="622"/>
      <c r="P99" s="623"/>
      <c r="Q99" s="621" t="str">
        <f>$W$7&amp;" / 1"</f>
        <v>K / 1</v>
      </c>
      <c r="R99" s="622"/>
      <c r="S99" s="623"/>
      <c r="T99" s="621" t="str">
        <f>$Z$7&amp;" / 3"</f>
        <v>N / 3</v>
      </c>
      <c r="U99" s="665"/>
      <c r="V99" s="666"/>
    </row>
    <row r="100" spans="1:22" ht="15" customHeight="1" x14ac:dyDescent="0.4">
      <c r="A100" s="814" t="s">
        <v>182</v>
      </c>
      <c r="B100" s="815"/>
      <c r="C100" s="811" t="s">
        <v>1</v>
      </c>
      <c r="D100" s="812"/>
      <c r="E100" s="812"/>
      <c r="F100" s="812"/>
      <c r="G100" s="812"/>
      <c r="H100" s="813"/>
      <c r="I100" s="624" t="s">
        <v>2</v>
      </c>
      <c r="J100" s="625"/>
      <c r="K100" s="616" t="s">
        <v>3</v>
      </c>
      <c r="L100" s="667"/>
      <c r="M100" s="668"/>
      <c r="N100" s="616" t="s">
        <v>199</v>
      </c>
      <c r="O100" s="617"/>
      <c r="P100" s="618"/>
      <c r="Q100" s="616" t="s">
        <v>3</v>
      </c>
      <c r="R100" s="617"/>
      <c r="S100" s="618"/>
      <c r="T100" s="616" t="s">
        <v>6</v>
      </c>
      <c r="U100" s="667"/>
      <c r="V100" s="668"/>
    </row>
    <row r="101" spans="1:22" ht="30" customHeight="1" thickBot="1" x14ac:dyDescent="0.45">
      <c r="A101" s="806" t="str">
        <f>A99</f>
        <v>5. / 3</v>
      </c>
      <c r="B101" s="807"/>
      <c r="C101" s="808">
        <f>C99</f>
        <v>45178</v>
      </c>
      <c r="D101" s="809"/>
      <c r="E101" s="809"/>
      <c r="F101" s="809"/>
      <c r="G101" s="809"/>
      <c r="H101" s="810"/>
      <c r="I101" s="619">
        <v>10</v>
      </c>
      <c r="J101" s="620"/>
      <c r="K101" s="621" t="str">
        <f>$X$7&amp;" / 3"</f>
        <v>L / 3</v>
      </c>
      <c r="L101" s="665"/>
      <c r="M101" s="666"/>
      <c r="N101" s="621" t="str">
        <f>$Y$7&amp;" / 1"</f>
        <v>M / 1</v>
      </c>
      <c r="O101" s="622"/>
      <c r="P101" s="623"/>
      <c r="Q101" s="621" t="str">
        <f>$W$7&amp;" / 2"</f>
        <v>K / 2</v>
      </c>
      <c r="R101" s="622"/>
      <c r="S101" s="623"/>
      <c r="T101" s="621" t="str">
        <f>$Z$7&amp;" / 4"</f>
        <v>N / 4</v>
      </c>
      <c r="U101" s="665"/>
      <c r="V101" s="666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67"/>
      <c r="M102" s="668"/>
      <c r="N102" s="616" t="s">
        <v>199</v>
      </c>
      <c r="O102" s="617"/>
      <c r="P102" s="618"/>
      <c r="Q102" s="616" t="s">
        <v>3</v>
      </c>
      <c r="R102" s="617"/>
      <c r="S102" s="61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5. / 3</v>
      </c>
      <c r="B103" s="807"/>
      <c r="C103" s="808">
        <f>C101</f>
        <v>45178</v>
      </c>
      <c r="D103" s="809"/>
      <c r="E103" s="809"/>
      <c r="F103" s="809"/>
      <c r="G103" s="809"/>
      <c r="H103" s="810"/>
      <c r="I103" s="619">
        <v>11</v>
      </c>
      <c r="J103" s="620"/>
      <c r="K103" s="621" t="str">
        <f>$X$7&amp;" / 2"</f>
        <v>L / 2</v>
      </c>
      <c r="L103" s="665"/>
      <c r="M103" s="666"/>
      <c r="N103" s="621" t="str">
        <f>$Y$7&amp;" / 4"</f>
        <v>M / 4</v>
      </c>
      <c r="O103" s="622"/>
      <c r="P103" s="623"/>
      <c r="Q103" s="621" t="str">
        <f>$W$7&amp;" / 3"</f>
        <v>K / 3</v>
      </c>
      <c r="R103" s="622"/>
      <c r="S103" s="623"/>
      <c r="T103" s="621" t="str">
        <f>$Z$7&amp;" / 1"</f>
        <v>N / 1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67"/>
      <c r="M104" s="668"/>
      <c r="N104" s="616" t="s">
        <v>199</v>
      </c>
      <c r="O104" s="617"/>
      <c r="P104" s="618"/>
      <c r="Q104" s="616" t="s">
        <v>3</v>
      </c>
      <c r="R104" s="617"/>
      <c r="S104" s="61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5. / 3</v>
      </c>
      <c r="B105" s="807"/>
      <c r="C105" s="808">
        <f>C103</f>
        <v>45178</v>
      </c>
      <c r="D105" s="809"/>
      <c r="E105" s="809"/>
      <c r="F105" s="809"/>
      <c r="G105" s="809"/>
      <c r="H105" s="810"/>
      <c r="I105" s="619">
        <v>12</v>
      </c>
      <c r="J105" s="620"/>
      <c r="K105" s="621" t="str">
        <f>$X$7&amp;" / 1"</f>
        <v>L / 1</v>
      </c>
      <c r="L105" s="665"/>
      <c r="M105" s="666"/>
      <c r="N105" s="621" t="str">
        <f>$Y$7&amp;" / 3"</f>
        <v>M / 3</v>
      </c>
      <c r="O105" s="622"/>
      <c r="P105" s="623"/>
      <c r="Q105" s="621" t="str">
        <f>$W$7&amp;" / 4"</f>
        <v>K / 4</v>
      </c>
      <c r="R105" s="622"/>
      <c r="S105" s="623"/>
      <c r="T105" s="621" t="str">
        <f>$Z$7&amp;" / 2"</f>
        <v>N / 2</v>
      </c>
      <c r="U105" s="665"/>
      <c r="V105" s="666"/>
    </row>
    <row r="106" spans="1:22" ht="15" customHeight="1" x14ac:dyDescent="0.4">
      <c r="A106" s="804" t="s">
        <v>183</v>
      </c>
      <c r="B106" s="805"/>
      <c r="C106" s="801" t="s">
        <v>1</v>
      </c>
      <c r="D106" s="802"/>
      <c r="E106" s="802"/>
      <c r="F106" s="802"/>
      <c r="G106" s="802"/>
      <c r="H106" s="803"/>
      <c r="I106" s="663" t="s">
        <v>2</v>
      </c>
      <c r="J106" s="664"/>
      <c r="K106" s="651" t="s">
        <v>3</v>
      </c>
      <c r="L106" s="654"/>
      <c r="M106" s="655"/>
      <c r="N106" s="651" t="s">
        <v>199</v>
      </c>
      <c r="O106" s="652"/>
      <c r="P106" s="653"/>
      <c r="Q106" s="651" t="s">
        <v>3</v>
      </c>
      <c r="R106" s="652"/>
      <c r="S106" s="653"/>
      <c r="T106" s="651" t="s">
        <v>6</v>
      </c>
      <c r="U106" s="654"/>
      <c r="V106" s="655"/>
    </row>
    <row r="107" spans="1:22" ht="30" customHeight="1" thickBot="1" x14ac:dyDescent="0.45">
      <c r="A107" s="796" t="str">
        <f>A105</f>
        <v>5. / 3</v>
      </c>
      <c r="B107" s="797"/>
      <c r="C107" s="798">
        <f>C105</f>
        <v>45178</v>
      </c>
      <c r="D107" s="799"/>
      <c r="E107" s="799"/>
      <c r="F107" s="799"/>
      <c r="G107" s="799"/>
      <c r="H107" s="800"/>
      <c r="I107" s="661">
        <v>13</v>
      </c>
      <c r="J107" s="662"/>
      <c r="K107" s="656" t="str">
        <f>$X$9&amp;" / 4"</f>
        <v>R / 4</v>
      </c>
      <c r="L107" s="659"/>
      <c r="M107" s="660"/>
      <c r="N107" s="656" t="str">
        <f>$Y$9&amp;" / 2"</f>
        <v>S / 2</v>
      </c>
      <c r="O107" s="657"/>
      <c r="P107" s="658"/>
      <c r="Q107" s="656" t="str">
        <f>$W$9&amp;" / 1"</f>
        <v>P / 1</v>
      </c>
      <c r="R107" s="657"/>
      <c r="S107" s="658"/>
      <c r="T107" s="656" t="str">
        <f>$Z$9&amp;" / 3"</f>
        <v>T / 3</v>
      </c>
      <c r="U107" s="659"/>
      <c r="V107" s="660"/>
    </row>
    <row r="108" spans="1:22" ht="15" customHeight="1" x14ac:dyDescent="0.4">
      <c r="A108" s="804" t="s">
        <v>183</v>
      </c>
      <c r="B108" s="805"/>
      <c r="C108" s="801" t="s">
        <v>1</v>
      </c>
      <c r="D108" s="802"/>
      <c r="E108" s="802"/>
      <c r="F108" s="802"/>
      <c r="G108" s="802"/>
      <c r="H108" s="803"/>
      <c r="I108" s="663" t="s">
        <v>2</v>
      </c>
      <c r="J108" s="664"/>
      <c r="K108" s="651" t="s">
        <v>3</v>
      </c>
      <c r="L108" s="654"/>
      <c r="M108" s="655"/>
      <c r="N108" s="651" t="s">
        <v>199</v>
      </c>
      <c r="O108" s="652"/>
      <c r="P108" s="653"/>
      <c r="Q108" s="651" t="s">
        <v>3</v>
      </c>
      <c r="R108" s="652"/>
      <c r="S108" s="653"/>
      <c r="T108" s="651" t="s">
        <v>6</v>
      </c>
      <c r="U108" s="654"/>
      <c r="V108" s="655"/>
    </row>
    <row r="109" spans="1:22" ht="30" customHeight="1" thickBot="1" x14ac:dyDescent="0.45">
      <c r="A109" s="796" t="str">
        <f>A107</f>
        <v>5. / 3</v>
      </c>
      <c r="B109" s="797"/>
      <c r="C109" s="798">
        <f>C107</f>
        <v>45178</v>
      </c>
      <c r="D109" s="799"/>
      <c r="E109" s="799"/>
      <c r="F109" s="799"/>
      <c r="G109" s="799"/>
      <c r="H109" s="800"/>
      <c r="I109" s="661">
        <v>14</v>
      </c>
      <c r="J109" s="662"/>
      <c r="K109" s="656" t="str">
        <f>$X$9&amp;" / 3"</f>
        <v>R / 3</v>
      </c>
      <c r="L109" s="659"/>
      <c r="M109" s="660"/>
      <c r="N109" s="656" t="str">
        <f>$Y$9&amp;" / 1"</f>
        <v>S / 1</v>
      </c>
      <c r="O109" s="657"/>
      <c r="P109" s="658"/>
      <c r="Q109" s="656" t="str">
        <f>$W$9&amp;" / 2"</f>
        <v>P / 2</v>
      </c>
      <c r="R109" s="657"/>
      <c r="S109" s="658"/>
      <c r="T109" s="656" t="str">
        <f>$Z$9&amp;" / 4"</f>
        <v>T / 4</v>
      </c>
      <c r="U109" s="659"/>
      <c r="V109" s="660"/>
    </row>
    <row r="110" spans="1:22" ht="15" customHeight="1" x14ac:dyDescent="0.4">
      <c r="A110" s="804" t="s">
        <v>183</v>
      </c>
      <c r="B110" s="805"/>
      <c r="C110" s="801" t="s">
        <v>1</v>
      </c>
      <c r="D110" s="802"/>
      <c r="E110" s="802"/>
      <c r="F110" s="802"/>
      <c r="G110" s="802"/>
      <c r="H110" s="803"/>
      <c r="I110" s="663" t="s">
        <v>2</v>
      </c>
      <c r="J110" s="664"/>
      <c r="K110" s="651" t="s">
        <v>3</v>
      </c>
      <c r="L110" s="654"/>
      <c r="M110" s="655"/>
      <c r="N110" s="651" t="s">
        <v>199</v>
      </c>
      <c r="O110" s="652"/>
      <c r="P110" s="653"/>
      <c r="Q110" s="651" t="s">
        <v>3</v>
      </c>
      <c r="R110" s="652"/>
      <c r="S110" s="653"/>
      <c r="T110" s="651" t="s">
        <v>6</v>
      </c>
      <c r="U110" s="654"/>
      <c r="V110" s="655"/>
    </row>
    <row r="111" spans="1:22" ht="30" customHeight="1" thickBot="1" x14ac:dyDescent="0.45">
      <c r="A111" s="796" t="str">
        <f>A109</f>
        <v>5. / 3</v>
      </c>
      <c r="B111" s="797"/>
      <c r="C111" s="798">
        <f>C109</f>
        <v>45178</v>
      </c>
      <c r="D111" s="799"/>
      <c r="E111" s="799"/>
      <c r="F111" s="799"/>
      <c r="G111" s="799"/>
      <c r="H111" s="800"/>
      <c r="I111" s="661">
        <v>15</v>
      </c>
      <c r="J111" s="662"/>
      <c r="K111" s="656" t="str">
        <f>$X$9&amp;" / 2"</f>
        <v>R / 2</v>
      </c>
      <c r="L111" s="659"/>
      <c r="M111" s="660"/>
      <c r="N111" s="656" t="str">
        <f>$Y$9&amp;" / 4"</f>
        <v>S / 4</v>
      </c>
      <c r="O111" s="657"/>
      <c r="P111" s="658"/>
      <c r="Q111" s="656" t="str">
        <f>$W$9&amp;" / 3"</f>
        <v>P / 3</v>
      </c>
      <c r="R111" s="657"/>
      <c r="S111" s="658"/>
      <c r="T111" s="656" t="str">
        <f>$Z$9&amp;" / 1"</f>
        <v>T / 1</v>
      </c>
      <c r="U111" s="659"/>
      <c r="V111" s="660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4"/>
      <c r="M112" s="655"/>
      <c r="N112" s="651" t="s">
        <v>199</v>
      </c>
      <c r="O112" s="652"/>
      <c r="P112" s="653"/>
      <c r="Q112" s="651" t="s">
        <v>3</v>
      </c>
      <c r="R112" s="652"/>
      <c r="S112" s="653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5. / 3</v>
      </c>
      <c r="B113" s="797"/>
      <c r="C113" s="798">
        <f>C111</f>
        <v>45178</v>
      </c>
      <c r="D113" s="799"/>
      <c r="E113" s="799"/>
      <c r="F113" s="799"/>
      <c r="G113" s="799"/>
      <c r="H113" s="800"/>
      <c r="I113" s="661">
        <v>16</v>
      </c>
      <c r="J113" s="662"/>
      <c r="K113" s="656" t="str">
        <f>$X$9&amp;" / 1"</f>
        <v>R / 1</v>
      </c>
      <c r="L113" s="659"/>
      <c r="M113" s="660"/>
      <c r="N113" s="656" t="str">
        <f>$Y$9&amp;" / 3"</f>
        <v>S / 3</v>
      </c>
      <c r="O113" s="657"/>
      <c r="P113" s="658"/>
      <c r="Q113" s="656" t="str">
        <f>$W$9&amp;" / 4"</f>
        <v>P / 4</v>
      </c>
      <c r="R113" s="657"/>
      <c r="S113" s="658"/>
      <c r="T113" s="656" t="str">
        <f>$Z$9&amp;" / 2"</f>
        <v>T / 2</v>
      </c>
      <c r="U113" s="659"/>
      <c r="V113" s="660"/>
    </row>
    <row r="114" spans="1:22" ht="15" customHeight="1" x14ac:dyDescent="0.4">
      <c r="A114" s="786" t="s">
        <v>184</v>
      </c>
      <c r="B114" s="787"/>
      <c r="C114" s="793" t="s">
        <v>1</v>
      </c>
      <c r="D114" s="794"/>
      <c r="E114" s="794"/>
      <c r="F114" s="794"/>
      <c r="G114" s="794"/>
      <c r="H114" s="795"/>
      <c r="I114" s="604" t="s">
        <v>2</v>
      </c>
      <c r="J114" s="605"/>
      <c r="K114" s="606" t="s">
        <v>3</v>
      </c>
      <c r="L114" s="611"/>
      <c r="M114" s="612"/>
      <c r="N114" s="606" t="s">
        <v>199</v>
      </c>
      <c r="O114" s="607"/>
      <c r="P114" s="608"/>
      <c r="Q114" s="606" t="s">
        <v>3</v>
      </c>
      <c r="R114" s="607"/>
      <c r="S114" s="608"/>
      <c r="T114" s="606" t="s">
        <v>6</v>
      </c>
      <c r="U114" s="611"/>
      <c r="V114" s="612"/>
    </row>
    <row r="115" spans="1:22" ht="30" customHeight="1" thickBot="1" x14ac:dyDescent="0.45">
      <c r="A115" s="788" t="str">
        <f>A113</f>
        <v>5. / 3</v>
      </c>
      <c r="B115" s="789"/>
      <c r="C115" s="790">
        <f>C113</f>
        <v>45178</v>
      </c>
      <c r="D115" s="791"/>
      <c r="E115" s="791"/>
      <c r="F115" s="791"/>
      <c r="G115" s="791"/>
      <c r="H115" s="792"/>
      <c r="I115" s="609">
        <v>17</v>
      </c>
      <c r="J115" s="610"/>
      <c r="K115" s="599" t="str">
        <f>$X$11&amp;" / 4"</f>
        <v xml:space="preserve"> / 4</v>
      </c>
      <c r="L115" s="602"/>
      <c r="M115" s="603"/>
      <c r="N115" s="599" t="str">
        <f>$Y$11&amp;" / 2"</f>
        <v xml:space="preserve"> / 2</v>
      </c>
      <c r="O115" s="600"/>
      <c r="P115" s="601"/>
      <c r="Q115" s="599" t="str">
        <f>$W$11&amp;" / 1"</f>
        <v xml:space="preserve"> / 1</v>
      </c>
      <c r="R115" s="600"/>
      <c r="S115" s="601"/>
      <c r="T115" s="599" t="str">
        <f>$Z$11&amp;" / 3"</f>
        <v xml:space="preserve"> / 3</v>
      </c>
      <c r="U115" s="602"/>
      <c r="V115" s="603"/>
    </row>
    <row r="116" spans="1:22" ht="15" customHeight="1" x14ac:dyDescent="0.4">
      <c r="A116" s="786" t="s">
        <v>184</v>
      </c>
      <c r="B116" s="787"/>
      <c r="C116" s="793" t="s">
        <v>1</v>
      </c>
      <c r="D116" s="794"/>
      <c r="E116" s="794"/>
      <c r="F116" s="794"/>
      <c r="G116" s="794"/>
      <c r="H116" s="795"/>
      <c r="I116" s="604" t="s">
        <v>2</v>
      </c>
      <c r="J116" s="605"/>
      <c r="K116" s="606" t="s">
        <v>3</v>
      </c>
      <c r="L116" s="611"/>
      <c r="M116" s="612"/>
      <c r="N116" s="606" t="s">
        <v>199</v>
      </c>
      <c r="O116" s="607"/>
      <c r="P116" s="608"/>
      <c r="Q116" s="606" t="s">
        <v>3</v>
      </c>
      <c r="R116" s="607"/>
      <c r="S116" s="608"/>
      <c r="T116" s="606" t="s">
        <v>6</v>
      </c>
      <c r="U116" s="611"/>
      <c r="V116" s="612"/>
    </row>
    <row r="117" spans="1:22" ht="30" customHeight="1" thickBot="1" x14ac:dyDescent="0.45">
      <c r="A117" s="788" t="str">
        <f>A115</f>
        <v>5. / 3</v>
      </c>
      <c r="B117" s="789"/>
      <c r="C117" s="790">
        <f>C115</f>
        <v>45178</v>
      </c>
      <c r="D117" s="791"/>
      <c r="E117" s="791"/>
      <c r="F117" s="791"/>
      <c r="G117" s="791"/>
      <c r="H117" s="792"/>
      <c r="I117" s="609">
        <v>18</v>
      </c>
      <c r="J117" s="610"/>
      <c r="K117" s="599" t="str">
        <f>$X$11&amp;" / 3"</f>
        <v xml:space="preserve"> / 3</v>
      </c>
      <c r="L117" s="602"/>
      <c r="M117" s="603"/>
      <c r="N117" s="599" t="str">
        <f>$Y$11&amp;" / 1"</f>
        <v xml:space="preserve"> / 1</v>
      </c>
      <c r="O117" s="600"/>
      <c r="P117" s="601"/>
      <c r="Q117" s="599" t="str">
        <f>$W$11&amp;" / 2"</f>
        <v xml:space="preserve"> / 2</v>
      </c>
      <c r="R117" s="600"/>
      <c r="S117" s="601"/>
      <c r="T117" s="599" t="str">
        <f>$Z$11&amp;" / 4"</f>
        <v xml:space="preserve"> / 4</v>
      </c>
      <c r="U117" s="602"/>
      <c r="V117" s="603"/>
    </row>
    <row r="118" spans="1:22" ht="15" customHeight="1" x14ac:dyDescent="0.4">
      <c r="A118" s="786" t="s">
        <v>184</v>
      </c>
      <c r="B118" s="787"/>
      <c r="C118" s="793" t="s">
        <v>1</v>
      </c>
      <c r="D118" s="794"/>
      <c r="E118" s="794"/>
      <c r="F118" s="794"/>
      <c r="G118" s="794"/>
      <c r="H118" s="795"/>
      <c r="I118" s="604" t="s">
        <v>2</v>
      </c>
      <c r="J118" s="605"/>
      <c r="K118" s="606" t="s">
        <v>3</v>
      </c>
      <c r="L118" s="611"/>
      <c r="M118" s="612"/>
      <c r="N118" s="606" t="s">
        <v>199</v>
      </c>
      <c r="O118" s="607"/>
      <c r="P118" s="608"/>
      <c r="Q118" s="606" t="s">
        <v>3</v>
      </c>
      <c r="R118" s="607"/>
      <c r="S118" s="608"/>
      <c r="T118" s="606" t="s">
        <v>6</v>
      </c>
      <c r="U118" s="611"/>
      <c r="V118" s="612"/>
    </row>
    <row r="119" spans="1:22" ht="30" customHeight="1" thickBot="1" x14ac:dyDescent="0.45">
      <c r="A119" s="788" t="str">
        <f>A117</f>
        <v>5. / 3</v>
      </c>
      <c r="B119" s="789"/>
      <c r="C119" s="790">
        <f>C117</f>
        <v>45178</v>
      </c>
      <c r="D119" s="791"/>
      <c r="E119" s="791"/>
      <c r="F119" s="791"/>
      <c r="G119" s="791"/>
      <c r="H119" s="792"/>
      <c r="I119" s="609">
        <v>19</v>
      </c>
      <c r="J119" s="610"/>
      <c r="K119" s="599" t="str">
        <f>$X$11&amp;" / 2"</f>
        <v xml:space="preserve"> / 2</v>
      </c>
      <c r="L119" s="602"/>
      <c r="M119" s="603"/>
      <c r="N119" s="599" t="str">
        <f>$Y$11&amp;" / 4"</f>
        <v xml:space="preserve"> / 4</v>
      </c>
      <c r="O119" s="600"/>
      <c r="P119" s="601"/>
      <c r="Q119" s="599" t="str">
        <f>$W$11&amp;" / 3"</f>
        <v xml:space="preserve"> / 3</v>
      </c>
      <c r="R119" s="600"/>
      <c r="S119" s="601"/>
      <c r="T119" s="599" t="str">
        <f>$Z$11&amp;" / 1"</f>
        <v xml:space="preserve"> / 1</v>
      </c>
      <c r="U119" s="602"/>
      <c r="V119" s="603"/>
    </row>
    <row r="120" spans="1:22" ht="15" customHeight="1" x14ac:dyDescent="0.4">
      <c r="A120" s="786" t="s">
        <v>184</v>
      </c>
      <c r="B120" s="787"/>
      <c r="C120" s="793" t="s">
        <v>1</v>
      </c>
      <c r="D120" s="794"/>
      <c r="E120" s="794"/>
      <c r="F120" s="794"/>
      <c r="G120" s="794"/>
      <c r="H120" s="795"/>
      <c r="I120" s="604" t="s">
        <v>2</v>
      </c>
      <c r="J120" s="605"/>
      <c r="K120" s="606" t="s">
        <v>3</v>
      </c>
      <c r="L120" s="611"/>
      <c r="M120" s="612"/>
      <c r="N120" s="606" t="s">
        <v>199</v>
      </c>
      <c r="O120" s="607"/>
      <c r="P120" s="608"/>
      <c r="Q120" s="606" t="s">
        <v>3</v>
      </c>
      <c r="R120" s="607"/>
      <c r="S120" s="608"/>
      <c r="T120" s="606" t="s">
        <v>6</v>
      </c>
      <c r="U120" s="611"/>
      <c r="V120" s="612"/>
    </row>
    <row r="121" spans="1:22" ht="30" customHeight="1" thickBot="1" x14ac:dyDescent="0.45">
      <c r="A121" s="788" t="str">
        <f>A119</f>
        <v>5. / 3</v>
      </c>
      <c r="B121" s="789"/>
      <c r="C121" s="790">
        <f>C119</f>
        <v>45178</v>
      </c>
      <c r="D121" s="791"/>
      <c r="E121" s="791"/>
      <c r="F121" s="791"/>
      <c r="G121" s="791"/>
      <c r="H121" s="792"/>
      <c r="I121" s="609">
        <v>20</v>
      </c>
      <c r="J121" s="610"/>
      <c r="K121" s="599" t="str">
        <f>$X$11&amp;" / 1"</f>
        <v xml:space="preserve"> / 1</v>
      </c>
      <c r="L121" s="602"/>
      <c r="M121" s="603"/>
      <c r="N121" s="599" t="str">
        <f>$Y$11&amp;" / 3"</f>
        <v xml:space="preserve"> / 3</v>
      </c>
      <c r="O121" s="600"/>
      <c r="P121" s="601"/>
      <c r="Q121" s="599" t="str">
        <f>$W$11&amp;" / 4"</f>
        <v xml:space="preserve"> / 4</v>
      </c>
      <c r="R121" s="600"/>
      <c r="S121" s="601"/>
      <c r="T121" s="599" t="str">
        <f>$Z$11&amp;" / 2"</f>
        <v xml:space="preserve"> / 2</v>
      </c>
      <c r="U121" s="602"/>
      <c r="V121" s="603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5. / 4</v>
      </c>
      <c r="B123" s="827"/>
      <c r="C123" s="828">
        <f>C121</f>
        <v>45178</v>
      </c>
      <c r="D123" s="829"/>
      <c r="E123" s="829"/>
      <c r="F123" s="829"/>
      <c r="G123" s="829"/>
      <c r="H123" s="830"/>
      <c r="I123" s="672">
        <v>1</v>
      </c>
      <c r="J123" s="673"/>
      <c r="K123" s="674" t="str">
        <f>$Y$3&amp;" / 1"</f>
        <v>C / 1</v>
      </c>
      <c r="L123" s="675"/>
      <c r="M123" s="676"/>
      <c r="N123" s="674" t="str">
        <f>$X$3&amp;" / 1"</f>
        <v>B / 1</v>
      </c>
      <c r="O123" s="675"/>
      <c r="P123" s="676"/>
      <c r="Q123" s="674" t="str">
        <f>$Z$3&amp;" / 1"</f>
        <v>D / 1</v>
      </c>
      <c r="R123" s="675"/>
      <c r="S123" s="676"/>
      <c r="T123" s="674" t="str">
        <f>$W$3&amp;" / 1"</f>
        <v>A / 1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5. / 4</v>
      </c>
      <c r="B125" s="827"/>
      <c r="C125" s="828">
        <f>C123</f>
        <v>45178</v>
      </c>
      <c r="D125" s="829"/>
      <c r="E125" s="829"/>
      <c r="F125" s="829"/>
      <c r="G125" s="829"/>
      <c r="H125" s="830"/>
      <c r="I125" s="672">
        <v>2</v>
      </c>
      <c r="J125" s="673"/>
      <c r="K125" s="674" t="str">
        <f>$Y$3&amp;" / 2"</f>
        <v>C / 2</v>
      </c>
      <c r="L125" s="675"/>
      <c r="M125" s="676"/>
      <c r="N125" s="674" t="str">
        <f>$X$3&amp;" / 2"</f>
        <v>B / 2</v>
      </c>
      <c r="O125" s="675"/>
      <c r="P125" s="676"/>
      <c r="Q125" s="674" t="str">
        <f>$Z$3&amp;" / 2"</f>
        <v>D / 2</v>
      </c>
      <c r="R125" s="675"/>
      <c r="S125" s="676"/>
      <c r="T125" s="674" t="str">
        <f>$W$3&amp;" / 2"</f>
        <v>A / 2</v>
      </c>
      <c r="U125" s="675"/>
      <c r="V125" s="676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5. / 4</v>
      </c>
      <c r="B127" s="827"/>
      <c r="C127" s="828">
        <f>C125</f>
        <v>45178</v>
      </c>
      <c r="D127" s="829"/>
      <c r="E127" s="829"/>
      <c r="F127" s="829"/>
      <c r="G127" s="829"/>
      <c r="H127" s="830"/>
      <c r="I127" s="672">
        <v>3</v>
      </c>
      <c r="J127" s="673"/>
      <c r="K127" s="674" t="str">
        <f>$Y$3&amp;" / 3"</f>
        <v>C / 3</v>
      </c>
      <c r="L127" s="675"/>
      <c r="M127" s="676"/>
      <c r="N127" s="674" t="str">
        <f>$X$3&amp;" / 3"</f>
        <v>B / 3</v>
      </c>
      <c r="O127" s="675"/>
      <c r="P127" s="676"/>
      <c r="Q127" s="674" t="str">
        <f>$Z$3&amp;" / 3"</f>
        <v>D / 3</v>
      </c>
      <c r="R127" s="675"/>
      <c r="S127" s="676"/>
      <c r="T127" s="674" t="str">
        <f>$W$3&amp;" / 3"</f>
        <v>A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5. / 4</v>
      </c>
      <c r="B129" s="827"/>
      <c r="C129" s="828">
        <f>C127</f>
        <v>45178</v>
      </c>
      <c r="D129" s="829"/>
      <c r="E129" s="829"/>
      <c r="F129" s="829"/>
      <c r="G129" s="829"/>
      <c r="H129" s="830"/>
      <c r="I129" s="672">
        <v>4</v>
      </c>
      <c r="J129" s="673"/>
      <c r="K129" s="674" t="str">
        <f>$Y$3&amp;" / 4"</f>
        <v>C / 4</v>
      </c>
      <c r="L129" s="675"/>
      <c r="M129" s="676"/>
      <c r="N129" s="674" t="str">
        <f>$X$3&amp;" / 4"</f>
        <v>B / 4</v>
      </c>
      <c r="O129" s="675"/>
      <c r="P129" s="676"/>
      <c r="Q129" s="674" t="str">
        <f>$Z$3&amp;" / 4"</f>
        <v>D / 4</v>
      </c>
      <c r="R129" s="675"/>
      <c r="S129" s="676"/>
      <c r="T129" s="674" t="str">
        <f>$W$3&amp;" / 4"</f>
        <v>A / 4</v>
      </c>
      <c r="U129" s="675"/>
      <c r="V129" s="676"/>
    </row>
    <row r="130" spans="1:22" ht="15" customHeight="1" x14ac:dyDescent="0.4">
      <c r="A130" s="824" t="s">
        <v>181</v>
      </c>
      <c r="B130" s="825"/>
      <c r="C130" s="821" t="s">
        <v>1</v>
      </c>
      <c r="D130" s="822"/>
      <c r="E130" s="822"/>
      <c r="F130" s="822"/>
      <c r="G130" s="822"/>
      <c r="H130" s="823"/>
      <c r="I130" s="638" t="s">
        <v>2</v>
      </c>
      <c r="J130" s="639"/>
      <c r="K130" s="633" t="s">
        <v>3</v>
      </c>
      <c r="L130" s="634"/>
      <c r="M130" s="635"/>
      <c r="N130" s="633" t="s">
        <v>4</v>
      </c>
      <c r="O130" s="634"/>
      <c r="P130" s="635"/>
      <c r="Q130" s="633" t="s">
        <v>5</v>
      </c>
      <c r="R130" s="636"/>
      <c r="S130" s="637"/>
      <c r="T130" s="633" t="s">
        <v>6</v>
      </c>
      <c r="U130" s="636"/>
      <c r="V130" s="637"/>
    </row>
    <row r="131" spans="1:22" ht="30" customHeight="1" thickBot="1" x14ac:dyDescent="0.45">
      <c r="A131" s="816" t="str">
        <f>A129</f>
        <v>5. / 4</v>
      </c>
      <c r="B131" s="817"/>
      <c r="C131" s="818">
        <f>C129</f>
        <v>45178</v>
      </c>
      <c r="D131" s="819"/>
      <c r="E131" s="819"/>
      <c r="F131" s="819"/>
      <c r="G131" s="819"/>
      <c r="H131" s="820"/>
      <c r="I131" s="626">
        <v>5</v>
      </c>
      <c r="J131" s="627"/>
      <c r="K131" s="628" t="str">
        <f>$Y$5&amp;" / 1"</f>
        <v>H / 1</v>
      </c>
      <c r="L131" s="629"/>
      <c r="M131" s="630"/>
      <c r="N131" s="628" t="str">
        <f>$X$5&amp;" / 1"</f>
        <v>F / 1</v>
      </c>
      <c r="O131" s="629"/>
      <c r="P131" s="630"/>
      <c r="Q131" s="628" t="str">
        <f>$Z$5&amp;" / 1"</f>
        <v>J / 1</v>
      </c>
      <c r="R131" s="629"/>
      <c r="S131" s="630"/>
      <c r="T131" s="628" t="str">
        <f>$W$5&amp;" / 1"</f>
        <v>E / 1</v>
      </c>
      <c r="U131" s="629"/>
      <c r="V131" s="630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5. / 4</v>
      </c>
      <c r="B133" s="817"/>
      <c r="C133" s="818">
        <f>C131</f>
        <v>45178</v>
      </c>
      <c r="D133" s="819"/>
      <c r="E133" s="819"/>
      <c r="F133" s="819"/>
      <c r="G133" s="819"/>
      <c r="H133" s="820"/>
      <c r="I133" s="626">
        <v>6</v>
      </c>
      <c r="J133" s="627"/>
      <c r="K133" s="628" t="str">
        <f>$Y$5&amp;" / 2"</f>
        <v>H / 2</v>
      </c>
      <c r="L133" s="629"/>
      <c r="M133" s="630"/>
      <c r="N133" s="628" t="str">
        <f>$X$5&amp;" / 2"</f>
        <v>F / 2</v>
      </c>
      <c r="O133" s="629"/>
      <c r="P133" s="630"/>
      <c r="Q133" s="628" t="str">
        <f>$Z$5&amp;" / 2"</f>
        <v>J / 2</v>
      </c>
      <c r="R133" s="629"/>
      <c r="S133" s="630"/>
      <c r="T133" s="628" t="str">
        <f>$W$5&amp;" / 2"</f>
        <v>E / 2</v>
      </c>
      <c r="U133" s="629"/>
      <c r="V133" s="630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5. / 4</v>
      </c>
      <c r="B135" s="817"/>
      <c r="C135" s="818">
        <f>C133</f>
        <v>45178</v>
      </c>
      <c r="D135" s="819"/>
      <c r="E135" s="819"/>
      <c r="F135" s="819"/>
      <c r="G135" s="819"/>
      <c r="H135" s="820"/>
      <c r="I135" s="626">
        <v>7</v>
      </c>
      <c r="J135" s="627"/>
      <c r="K135" s="628" t="str">
        <f>$Y$5&amp;" / 3"</f>
        <v>H / 3</v>
      </c>
      <c r="L135" s="629"/>
      <c r="M135" s="630"/>
      <c r="N135" s="628" t="str">
        <f>$X$5&amp;" / 3"</f>
        <v>F / 3</v>
      </c>
      <c r="O135" s="629"/>
      <c r="P135" s="630"/>
      <c r="Q135" s="628" t="str">
        <f>$Z$5&amp;" / 3"</f>
        <v>J / 3</v>
      </c>
      <c r="R135" s="629"/>
      <c r="S135" s="630"/>
      <c r="T135" s="628" t="str">
        <f>$W$5&amp;" / 3"</f>
        <v>E / 3</v>
      </c>
      <c r="U135" s="629"/>
      <c r="V135" s="630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5. / 4</v>
      </c>
      <c r="B137" s="817"/>
      <c r="C137" s="818">
        <f>C135</f>
        <v>45178</v>
      </c>
      <c r="D137" s="819"/>
      <c r="E137" s="819"/>
      <c r="F137" s="819"/>
      <c r="G137" s="819"/>
      <c r="H137" s="820"/>
      <c r="I137" s="626">
        <v>8</v>
      </c>
      <c r="J137" s="627"/>
      <c r="K137" s="628" t="str">
        <f>$Y$5&amp;" / 4"</f>
        <v>H / 4</v>
      </c>
      <c r="L137" s="629"/>
      <c r="M137" s="630"/>
      <c r="N137" s="628" t="str">
        <f>$X$5&amp;" / 4"</f>
        <v>F / 4</v>
      </c>
      <c r="O137" s="629"/>
      <c r="P137" s="630"/>
      <c r="Q137" s="628" t="str">
        <f>$Z$5&amp;" / 4"</f>
        <v>J / 4</v>
      </c>
      <c r="R137" s="629"/>
      <c r="S137" s="630"/>
      <c r="T137" s="628" t="str">
        <f>$W$5&amp;" / 4"</f>
        <v>E / 4</v>
      </c>
      <c r="U137" s="629"/>
      <c r="V137" s="630"/>
    </row>
    <row r="138" spans="1:22" ht="15" customHeight="1" x14ac:dyDescent="0.4">
      <c r="A138" s="814" t="s">
        <v>182</v>
      </c>
      <c r="B138" s="815"/>
      <c r="C138" s="811" t="s">
        <v>1</v>
      </c>
      <c r="D138" s="812"/>
      <c r="E138" s="812"/>
      <c r="F138" s="812"/>
      <c r="G138" s="812"/>
      <c r="H138" s="813"/>
      <c r="I138" s="624" t="s">
        <v>2</v>
      </c>
      <c r="J138" s="625"/>
      <c r="K138" s="616" t="s">
        <v>3</v>
      </c>
      <c r="L138" s="617"/>
      <c r="M138" s="618"/>
      <c r="N138" s="616" t="s">
        <v>4</v>
      </c>
      <c r="O138" s="617"/>
      <c r="P138" s="618"/>
      <c r="Q138" s="616" t="s">
        <v>5</v>
      </c>
      <c r="R138" s="667"/>
      <c r="S138" s="668"/>
      <c r="T138" s="616" t="s">
        <v>6</v>
      </c>
      <c r="U138" s="667"/>
      <c r="V138" s="668"/>
    </row>
    <row r="139" spans="1:22" ht="30" customHeight="1" thickBot="1" x14ac:dyDescent="0.45">
      <c r="A139" s="806" t="str">
        <f>A137</f>
        <v>5. / 4</v>
      </c>
      <c r="B139" s="807"/>
      <c r="C139" s="808">
        <f>C137</f>
        <v>45178</v>
      </c>
      <c r="D139" s="809"/>
      <c r="E139" s="809"/>
      <c r="F139" s="809"/>
      <c r="G139" s="809"/>
      <c r="H139" s="810"/>
      <c r="I139" s="619">
        <v>9</v>
      </c>
      <c r="J139" s="620"/>
      <c r="K139" s="621" t="str">
        <f>$Y$7&amp;" / 1"</f>
        <v>M / 1</v>
      </c>
      <c r="L139" s="622"/>
      <c r="M139" s="623"/>
      <c r="N139" s="621" t="str">
        <f>$X$7&amp;" / 1"</f>
        <v>L / 1</v>
      </c>
      <c r="O139" s="622"/>
      <c r="P139" s="623"/>
      <c r="Q139" s="621" t="str">
        <f>$Z$7&amp;" / 1"</f>
        <v>N / 1</v>
      </c>
      <c r="R139" s="622"/>
      <c r="S139" s="623"/>
      <c r="T139" s="621" t="str">
        <f>$W$7&amp;" / 1"</f>
        <v>K / 1</v>
      </c>
      <c r="U139" s="622"/>
      <c r="V139" s="623"/>
    </row>
    <row r="140" spans="1:22" ht="15" customHeight="1" x14ac:dyDescent="0.4">
      <c r="A140" s="814" t="s">
        <v>182</v>
      </c>
      <c r="B140" s="815"/>
      <c r="C140" s="811" t="s">
        <v>1</v>
      </c>
      <c r="D140" s="812"/>
      <c r="E140" s="812"/>
      <c r="F140" s="812"/>
      <c r="G140" s="812"/>
      <c r="H140" s="813"/>
      <c r="I140" s="624" t="s">
        <v>2</v>
      </c>
      <c r="J140" s="625"/>
      <c r="K140" s="616" t="s">
        <v>3</v>
      </c>
      <c r="L140" s="617"/>
      <c r="M140" s="618"/>
      <c r="N140" s="616" t="s">
        <v>4</v>
      </c>
      <c r="O140" s="617"/>
      <c r="P140" s="618"/>
      <c r="Q140" s="616" t="s">
        <v>5</v>
      </c>
      <c r="R140" s="667"/>
      <c r="S140" s="668"/>
      <c r="T140" s="616" t="s">
        <v>6</v>
      </c>
      <c r="U140" s="667"/>
      <c r="V140" s="668"/>
    </row>
    <row r="141" spans="1:22" ht="30" customHeight="1" thickBot="1" x14ac:dyDescent="0.45">
      <c r="A141" s="806" t="str">
        <f>A139</f>
        <v>5. / 4</v>
      </c>
      <c r="B141" s="807"/>
      <c r="C141" s="808">
        <f>C139</f>
        <v>45178</v>
      </c>
      <c r="D141" s="809"/>
      <c r="E141" s="809"/>
      <c r="F141" s="809"/>
      <c r="G141" s="809"/>
      <c r="H141" s="810"/>
      <c r="I141" s="619">
        <v>10</v>
      </c>
      <c r="J141" s="620"/>
      <c r="K141" s="621" t="str">
        <f>$Y$7&amp;" / 2"</f>
        <v>M / 2</v>
      </c>
      <c r="L141" s="622"/>
      <c r="M141" s="623"/>
      <c r="N141" s="621" t="str">
        <f>$X$7&amp;" / 2"</f>
        <v>L / 2</v>
      </c>
      <c r="O141" s="622"/>
      <c r="P141" s="623"/>
      <c r="Q141" s="621" t="str">
        <f>$Z$7&amp;" / 2"</f>
        <v>N / 2</v>
      </c>
      <c r="R141" s="622"/>
      <c r="S141" s="623"/>
      <c r="T141" s="621" t="str">
        <f>$W$7&amp;" / 2"</f>
        <v>K / 2</v>
      </c>
      <c r="U141" s="622"/>
      <c r="V141" s="623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5. / 4</v>
      </c>
      <c r="B143" s="807"/>
      <c r="C143" s="808">
        <f>C141</f>
        <v>45178</v>
      </c>
      <c r="D143" s="809"/>
      <c r="E143" s="809"/>
      <c r="F143" s="809"/>
      <c r="G143" s="809"/>
      <c r="H143" s="810"/>
      <c r="I143" s="619">
        <v>11</v>
      </c>
      <c r="J143" s="620"/>
      <c r="K143" s="621" t="str">
        <f>$Y$7&amp;" / 3"</f>
        <v>M / 3</v>
      </c>
      <c r="L143" s="622"/>
      <c r="M143" s="623"/>
      <c r="N143" s="621" t="str">
        <f>$X$7&amp;" / 3"</f>
        <v>L / 3</v>
      </c>
      <c r="O143" s="622"/>
      <c r="P143" s="623"/>
      <c r="Q143" s="621" t="str">
        <f>$Z$7&amp;" / 3"</f>
        <v>N / 3</v>
      </c>
      <c r="R143" s="622"/>
      <c r="S143" s="623"/>
      <c r="T143" s="621" t="str">
        <f>$W$7&amp;" / 3"</f>
        <v>K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5. / 4</v>
      </c>
      <c r="B145" s="807"/>
      <c r="C145" s="808">
        <f>C143</f>
        <v>45178</v>
      </c>
      <c r="D145" s="809"/>
      <c r="E145" s="809"/>
      <c r="F145" s="809"/>
      <c r="G145" s="809"/>
      <c r="H145" s="810"/>
      <c r="I145" s="619">
        <v>12</v>
      </c>
      <c r="J145" s="620"/>
      <c r="K145" s="621" t="str">
        <f>$Y$7&amp;" / 4"</f>
        <v>M / 4</v>
      </c>
      <c r="L145" s="622"/>
      <c r="M145" s="623"/>
      <c r="N145" s="621" t="str">
        <f>$X$7&amp;" / 4"</f>
        <v>L / 4</v>
      </c>
      <c r="O145" s="622"/>
      <c r="P145" s="623"/>
      <c r="Q145" s="621" t="str">
        <f>$Z$7&amp;" / 4"</f>
        <v>N / 4</v>
      </c>
      <c r="R145" s="622"/>
      <c r="S145" s="623"/>
      <c r="T145" s="621" t="str">
        <f>$W$7&amp;" / 4"</f>
        <v>K / 4</v>
      </c>
      <c r="U145" s="622"/>
      <c r="V145" s="623"/>
    </row>
    <row r="146" spans="1:22" ht="15" customHeight="1" x14ac:dyDescent="0.4">
      <c r="A146" s="804" t="s">
        <v>183</v>
      </c>
      <c r="B146" s="805"/>
      <c r="C146" s="801" t="s">
        <v>1</v>
      </c>
      <c r="D146" s="802"/>
      <c r="E146" s="802"/>
      <c r="F146" s="802"/>
      <c r="G146" s="802"/>
      <c r="H146" s="803"/>
      <c r="I146" s="663" t="s">
        <v>2</v>
      </c>
      <c r="J146" s="664"/>
      <c r="K146" s="651" t="s">
        <v>3</v>
      </c>
      <c r="L146" s="652"/>
      <c r="M146" s="653"/>
      <c r="N146" s="651" t="s">
        <v>4</v>
      </c>
      <c r="O146" s="652"/>
      <c r="P146" s="653"/>
      <c r="Q146" s="651" t="s">
        <v>5</v>
      </c>
      <c r="R146" s="654"/>
      <c r="S146" s="655"/>
      <c r="T146" s="651" t="s">
        <v>6</v>
      </c>
      <c r="U146" s="654"/>
      <c r="V146" s="655"/>
    </row>
    <row r="147" spans="1:22" ht="30" customHeight="1" thickBot="1" x14ac:dyDescent="0.45">
      <c r="A147" s="796" t="str">
        <f>A145</f>
        <v>5. / 4</v>
      </c>
      <c r="B147" s="797"/>
      <c r="C147" s="798">
        <f>C145</f>
        <v>45178</v>
      </c>
      <c r="D147" s="799"/>
      <c r="E147" s="799"/>
      <c r="F147" s="799"/>
      <c r="G147" s="799"/>
      <c r="H147" s="800"/>
      <c r="I147" s="661">
        <v>13</v>
      </c>
      <c r="J147" s="662"/>
      <c r="K147" s="656" t="str">
        <f>$Y$9&amp;" / 1"</f>
        <v>S / 1</v>
      </c>
      <c r="L147" s="657"/>
      <c r="M147" s="658"/>
      <c r="N147" s="656" t="str">
        <f>$X$9&amp;" / 1"</f>
        <v>R / 1</v>
      </c>
      <c r="O147" s="657"/>
      <c r="P147" s="658"/>
      <c r="Q147" s="656" t="str">
        <f>$Z$9&amp;" / 1"</f>
        <v>T / 1</v>
      </c>
      <c r="R147" s="657"/>
      <c r="S147" s="658"/>
      <c r="T147" s="656" t="str">
        <f>$W$9&amp;" / 1"</f>
        <v>P / 1</v>
      </c>
      <c r="U147" s="657"/>
      <c r="V147" s="658"/>
    </row>
    <row r="148" spans="1:22" ht="15" customHeight="1" x14ac:dyDescent="0.4">
      <c r="A148" s="804" t="s">
        <v>183</v>
      </c>
      <c r="B148" s="805"/>
      <c r="C148" s="801" t="s">
        <v>1</v>
      </c>
      <c r="D148" s="802"/>
      <c r="E148" s="802"/>
      <c r="F148" s="802"/>
      <c r="G148" s="802"/>
      <c r="H148" s="803"/>
      <c r="I148" s="663" t="s">
        <v>2</v>
      </c>
      <c r="J148" s="664"/>
      <c r="K148" s="651" t="s">
        <v>3</v>
      </c>
      <c r="L148" s="652"/>
      <c r="M148" s="653"/>
      <c r="N148" s="651" t="s">
        <v>4</v>
      </c>
      <c r="O148" s="652"/>
      <c r="P148" s="653"/>
      <c r="Q148" s="651" t="s">
        <v>5</v>
      </c>
      <c r="R148" s="654"/>
      <c r="S148" s="655"/>
      <c r="T148" s="651" t="s">
        <v>6</v>
      </c>
      <c r="U148" s="654"/>
      <c r="V148" s="655"/>
    </row>
    <row r="149" spans="1:22" ht="30" customHeight="1" thickBot="1" x14ac:dyDescent="0.45">
      <c r="A149" s="796" t="str">
        <f>A147</f>
        <v>5. / 4</v>
      </c>
      <c r="B149" s="797"/>
      <c r="C149" s="798">
        <f>C147</f>
        <v>45178</v>
      </c>
      <c r="D149" s="799"/>
      <c r="E149" s="799"/>
      <c r="F149" s="799"/>
      <c r="G149" s="799"/>
      <c r="H149" s="800"/>
      <c r="I149" s="661">
        <v>14</v>
      </c>
      <c r="J149" s="662"/>
      <c r="K149" s="656" t="str">
        <f>$Y$9&amp;" / 2"</f>
        <v>S / 2</v>
      </c>
      <c r="L149" s="657"/>
      <c r="M149" s="658"/>
      <c r="N149" s="656" t="str">
        <f>$X$9&amp;" / 2"</f>
        <v>R / 2</v>
      </c>
      <c r="O149" s="657"/>
      <c r="P149" s="658"/>
      <c r="Q149" s="656" t="str">
        <f>$Z$9&amp;" / 2"</f>
        <v>T / 2</v>
      </c>
      <c r="R149" s="657"/>
      <c r="S149" s="658"/>
      <c r="T149" s="656" t="str">
        <f>$W$9&amp;" / 2"</f>
        <v>P / 2</v>
      </c>
      <c r="U149" s="657"/>
      <c r="V149" s="658"/>
    </row>
    <row r="150" spans="1:22" ht="15" customHeight="1" x14ac:dyDescent="0.4">
      <c r="A150" s="804" t="s">
        <v>183</v>
      </c>
      <c r="B150" s="805"/>
      <c r="C150" s="801" t="s">
        <v>1</v>
      </c>
      <c r="D150" s="802"/>
      <c r="E150" s="802"/>
      <c r="F150" s="802"/>
      <c r="G150" s="802"/>
      <c r="H150" s="803"/>
      <c r="I150" s="663" t="s">
        <v>2</v>
      </c>
      <c r="J150" s="664"/>
      <c r="K150" s="651" t="s">
        <v>3</v>
      </c>
      <c r="L150" s="652"/>
      <c r="M150" s="653"/>
      <c r="N150" s="651" t="s">
        <v>4</v>
      </c>
      <c r="O150" s="652"/>
      <c r="P150" s="653"/>
      <c r="Q150" s="651" t="s">
        <v>5</v>
      </c>
      <c r="R150" s="654"/>
      <c r="S150" s="655"/>
      <c r="T150" s="651" t="s">
        <v>6</v>
      </c>
      <c r="U150" s="654"/>
      <c r="V150" s="655"/>
    </row>
    <row r="151" spans="1:22" ht="30" customHeight="1" thickBot="1" x14ac:dyDescent="0.45">
      <c r="A151" s="796" t="str">
        <f>A149</f>
        <v>5. / 4</v>
      </c>
      <c r="B151" s="797"/>
      <c r="C151" s="798">
        <f>C149</f>
        <v>45178</v>
      </c>
      <c r="D151" s="799"/>
      <c r="E151" s="799"/>
      <c r="F151" s="799"/>
      <c r="G151" s="799"/>
      <c r="H151" s="800"/>
      <c r="I151" s="661">
        <v>15</v>
      </c>
      <c r="J151" s="662"/>
      <c r="K151" s="656" t="str">
        <f>$Y$9&amp;" / 3"</f>
        <v>S / 3</v>
      </c>
      <c r="L151" s="657"/>
      <c r="M151" s="658"/>
      <c r="N151" s="656" t="str">
        <f>$X$9&amp;" / 3"</f>
        <v>R / 3</v>
      </c>
      <c r="O151" s="657"/>
      <c r="P151" s="658"/>
      <c r="Q151" s="656" t="str">
        <f>$Z$9&amp;" / 3"</f>
        <v>T / 3</v>
      </c>
      <c r="R151" s="657"/>
      <c r="S151" s="658"/>
      <c r="T151" s="656" t="str">
        <f>$W$9&amp;" / 3"</f>
        <v>P / 3</v>
      </c>
      <c r="U151" s="657"/>
      <c r="V151" s="658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5. / 4</v>
      </c>
      <c r="B153" s="797"/>
      <c r="C153" s="798">
        <f>C151</f>
        <v>45178</v>
      </c>
      <c r="D153" s="799"/>
      <c r="E153" s="799"/>
      <c r="F153" s="799"/>
      <c r="G153" s="799"/>
      <c r="H153" s="800"/>
      <c r="I153" s="661">
        <v>16</v>
      </c>
      <c r="J153" s="662"/>
      <c r="K153" s="656" t="str">
        <f>$Y$9&amp;" / 4"</f>
        <v>S / 4</v>
      </c>
      <c r="L153" s="657"/>
      <c r="M153" s="658"/>
      <c r="N153" s="656" t="str">
        <f>$X$9&amp;" / 4"</f>
        <v>R / 4</v>
      </c>
      <c r="O153" s="657"/>
      <c r="P153" s="658"/>
      <c r="Q153" s="656" t="str">
        <f>$Z$9&amp;" / 4"</f>
        <v>T / 4</v>
      </c>
      <c r="R153" s="657"/>
      <c r="S153" s="658"/>
      <c r="T153" s="656" t="str">
        <f>$W$9&amp;" / 4"</f>
        <v>P / 4</v>
      </c>
      <c r="U153" s="657"/>
      <c r="V153" s="658"/>
    </row>
    <row r="154" spans="1:22" ht="15" customHeight="1" x14ac:dyDescent="0.4">
      <c r="A154" s="786" t="s">
        <v>184</v>
      </c>
      <c r="B154" s="787"/>
      <c r="C154" s="793" t="s">
        <v>1</v>
      </c>
      <c r="D154" s="794"/>
      <c r="E154" s="794"/>
      <c r="F154" s="794"/>
      <c r="G154" s="794"/>
      <c r="H154" s="795"/>
      <c r="I154" s="604" t="s">
        <v>2</v>
      </c>
      <c r="J154" s="605"/>
      <c r="K154" s="606" t="s">
        <v>3</v>
      </c>
      <c r="L154" s="607"/>
      <c r="M154" s="608"/>
      <c r="N154" s="606" t="s">
        <v>4</v>
      </c>
      <c r="O154" s="607"/>
      <c r="P154" s="608"/>
      <c r="Q154" s="606" t="s">
        <v>5</v>
      </c>
      <c r="R154" s="611"/>
      <c r="S154" s="612"/>
      <c r="T154" s="606" t="s">
        <v>6</v>
      </c>
      <c r="U154" s="611"/>
      <c r="V154" s="612"/>
    </row>
    <row r="155" spans="1:22" ht="30" customHeight="1" thickBot="1" x14ac:dyDescent="0.45">
      <c r="A155" s="788" t="str">
        <f>A153</f>
        <v>5. / 4</v>
      </c>
      <c r="B155" s="789"/>
      <c r="C155" s="790">
        <f>C153</f>
        <v>45178</v>
      </c>
      <c r="D155" s="791"/>
      <c r="E155" s="791"/>
      <c r="F155" s="791"/>
      <c r="G155" s="791"/>
      <c r="H155" s="792"/>
      <c r="I155" s="609">
        <v>17</v>
      </c>
      <c r="J155" s="610"/>
      <c r="K155" s="599" t="str">
        <f>$Y$11&amp;" / 1"</f>
        <v xml:space="preserve"> / 1</v>
      </c>
      <c r="L155" s="600"/>
      <c r="M155" s="601"/>
      <c r="N155" s="599" t="str">
        <f>$X$11&amp;" / 1"</f>
        <v xml:space="preserve"> / 1</v>
      </c>
      <c r="O155" s="600"/>
      <c r="P155" s="601"/>
      <c r="Q155" s="599" t="str">
        <f>$Z$11&amp;" / 1"</f>
        <v xml:space="preserve"> / 1</v>
      </c>
      <c r="R155" s="600"/>
      <c r="S155" s="601"/>
      <c r="T155" s="599" t="str">
        <f>$W$11&amp;" / 1"</f>
        <v xml:space="preserve"> / 1</v>
      </c>
      <c r="U155" s="600"/>
      <c r="V155" s="601"/>
    </row>
    <row r="156" spans="1:22" ht="15" customHeight="1" x14ac:dyDescent="0.4">
      <c r="A156" s="786" t="s">
        <v>184</v>
      </c>
      <c r="B156" s="787"/>
      <c r="C156" s="793" t="s">
        <v>1</v>
      </c>
      <c r="D156" s="794"/>
      <c r="E156" s="794"/>
      <c r="F156" s="794"/>
      <c r="G156" s="794"/>
      <c r="H156" s="795"/>
      <c r="I156" s="604" t="s">
        <v>2</v>
      </c>
      <c r="J156" s="605"/>
      <c r="K156" s="606" t="s">
        <v>3</v>
      </c>
      <c r="L156" s="607"/>
      <c r="M156" s="608"/>
      <c r="N156" s="606" t="s">
        <v>4</v>
      </c>
      <c r="O156" s="607"/>
      <c r="P156" s="608"/>
      <c r="Q156" s="606" t="s">
        <v>5</v>
      </c>
      <c r="R156" s="611"/>
      <c r="S156" s="612"/>
      <c r="T156" s="606" t="s">
        <v>6</v>
      </c>
      <c r="U156" s="611"/>
      <c r="V156" s="612"/>
    </row>
    <row r="157" spans="1:22" ht="30" customHeight="1" thickBot="1" x14ac:dyDescent="0.45">
      <c r="A157" s="788" t="str">
        <f>A155</f>
        <v>5. / 4</v>
      </c>
      <c r="B157" s="789"/>
      <c r="C157" s="790">
        <f>C155</f>
        <v>45178</v>
      </c>
      <c r="D157" s="791"/>
      <c r="E157" s="791"/>
      <c r="F157" s="791"/>
      <c r="G157" s="791"/>
      <c r="H157" s="792"/>
      <c r="I157" s="609">
        <v>18</v>
      </c>
      <c r="J157" s="610"/>
      <c r="K157" s="599" t="str">
        <f>$Y$11&amp;" / 2"</f>
        <v xml:space="preserve"> / 2</v>
      </c>
      <c r="L157" s="600"/>
      <c r="M157" s="601"/>
      <c r="N157" s="599" t="str">
        <f>$X$11&amp;" / 2"</f>
        <v xml:space="preserve"> / 2</v>
      </c>
      <c r="O157" s="600"/>
      <c r="P157" s="601"/>
      <c r="Q157" s="599" t="str">
        <f>$Z$11&amp;" / 2"</f>
        <v xml:space="preserve"> / 2</v>
      </c>
      <c r="R157" s="600"/>
      <c r="S157" s="601"/>
      <c r="T157" s="599" t="str">
        <f>$W$11&amp;" / 2"</f>
        <v xml:space="preserve"> / 2</v>
      </c>
      <c r="U157" s="600"/>
      <c r="V157" s="601"/>
    </row>
    <row r="158" spans="1:22" ht="15" customHeight="1" x14ac:dyDescent="0.4">
      <c r="A158" s="786" t="s">
        <v>184</v>
      </c>
      <c r="B158" s="787"/>
      <c r="C158" s="793" t="s">
        <v>1</v>
      </c>
      <c r="D158" s="794"/>
      <c r="E158" s="794"/>
      <c r="F158" s="794"/>
      <c r="G158" s="794"/>
      <c r="H158" s="795"/>
      <c r="I158" s="604" t="s">
        <v>2</v>
      </c>
      <c r="J158" s="605"/>
      <c r="K158" s="606" t="s">
        <v>3</v>
      </c>
      <c r="L158" s="607"/>
      <c r="M158" s="608"/>
      <c r="N158" s="606" t="s">
        <v>4</v>
      </c>
      <c r="O158" s="607"/>
      <c r="P158" s="608"/>
      <c r="Q158" s="606" t="s">
        <v>5</v>
      </c>
      <c r="R158" s="611"/>
      <c r="S158" s="612"/>
      <c r="T158" s="606" t="s">
        <v>6</v>
      </c>
      <c r="U158" s="611"/>
      <c r="V158" s="612"/>
    </row>
    <row r="159" spans="1:22" ht="30" customHeight="1" thickBot="1" x14ac:dyDescent="0.45">
      <c r="A159" s="788" t="str">
        <f>A157</f>
        <v>5. / 4</v>
      </c>
      <c r="B159" s="789"/>
      <c r="C159" s="790">
        <f>C157</f>
        <v>45178</v>
      </c>
      <c r="D159" s="791"/>
      <c r="E159" s="791"/>
      <c r="F159" s="791"/>
      <c r="G159" s="791"/>
      <c r="H159" s="792"/>
      <c r="I159" s="609">
        <v>19</v>
      </c>
      <c r="J159" s="610"/>
      <c r="K159" s="599" t="str">
        <f>$Y$11&amp;" / 3"</f>
        <v xml:space="preserve"> / 3</v>
      </c>
      <c r="L159" s="600"/>
      <c r="M159" s="601"/>
      <c r="N159" s="599" t="str">
        <f>$X$11&amp;" / 3"</f>
        <v xml:space="preserve"> / 3</v>
      </c>
      <c r="O159" s="600"/>
      <c r="P159" s="601"/>
      <c r="Q159" s="599" t="str">
        <f>$Z$11&amp;" / 3"</f>
        <v xml:space="preserve"> / 3</v>
      </c>
      <c r="R159" s="600"/>
      <c r="S159" s="601"/>
      <c r="T159" s="599" t="str">
        <f>$W$11&amp;" / 3"</f>
        <v xml:space="preserve"> / 3</v>
      </c>
      <c r="U159" s="600"/>
      <c r="V159" s="601"/>
    </row>
    <row r="160" spans="1:22" ht="15" customHeight="1" x14ac:dyDescent="0.4">
      <c r="A160" s="786" t="s">
        <v>184</v>
      </c>
      <c r="B160" s="787"/>
      <c r="C160" s="793" t="s">
        <v>1</v>
      </c>
      <c r="D160" s="794"/>
      <c r="E160" s="794"/>
      <c r="F160" s="794"/>
      <c r="G160" s="794"/>
      <c r="H160" s="795"/>
      <c r="I160" s="604" t="s">
        <v>2</v>
      </c>
      <c r="J160" s="605"/>
      <c r="K160" s="606" t="s">
        <v>3</v>
      </c>
      <c r="L160" s="607"/>
      <c r="M160" s="608"/>
      <c r="N160" s="606" t="s">
        <v>4</v>
      </c>
      <c r="O160" s="607"/>
      <c r="P160" s="608"/>
      <c r="Q160" s="606" t="s">
        <v>5</v>
      </c>
      <c r="R160" s="611"/>
      <c r="S160" s="612"/>
      <c r="T160" s="606" t="s">
        <v>6</v>
      </c>
      <c r="U160" s="611"/>
      <c r="V160" s="612"/>
    </row>
    <row r="161" spans="1:22" ht="30" customHeight="1" thickBot="1" x14ac:dyDescent="0.45">
      <c r="A161" s="788" t="str">
        <f>A159</f>
        <v>5. / 4</v>
      </c>
      <c r="B161" s="789"/>
      <c r="C161" s="790">
        <f>C159</f>
        <v>45178</v>
      </c>
      <c r="D161" s="791"/>
      <c r="E161" s="791"/>
      <c r="F161" s="791"/>
      <c r="G161" s="791"/>
      <c r="H161" s="792"/>
      <c r="I161" s="609">
        <v>20</v>
      </c>
      <c r="J161" s="610"/>
      <c r="K161" s="599" t="str">
        <f>$Y$11&amp;" / 4"</f>
        <v xml:space="preserve"> / 4</v>
      </c>
      <c r="L161" s="600"/>
      <c r="M161" s="601"/>
      <c r="N161" s="599" t="str">
        <f>$X$11&amp;" / 4"</f>
        <v xml:space="preserve"> / 4</v>
      </c>
      <c r="O161" s="600"/>
      <c r="P161" s="601"/>
      <c r="Q161" s="599" t="str">
        <f>$Z$11&amp;" / 4"</f>
        <v xml:space="preserve"> / 4</v>
      </c>
      <c r="R161" s="600"/>
      <c r="S161" s="601"/>
      <c r="T161" s="599" t="str">
        <f>$W$11&amp;" / 4"</f>
        <v xml:space="preserve"> / 4</v>
      </c>
      <c r="U161" s="600"/>
      <c r="V161" s="601"/>
    </row>
  </sheetData>
  <sheetProtection sheet="1"/>
  <mergeCells count="1138">
    <mergeCell ref="AE27:AL31"/>
    <mergeCell ref="AA1:AD1"/>
    <mergeCell ref="AE1:AH1"/>
    <mergeCell ref="AA2:AD2"/>
    <mergeCell ref="AE2:AH2"/>
    <mergeCell ref="W19:Z19"/>
    <mergeCell ref="AA19:AD19"/>
    <mergeCell ref="AA21:AD25"/>
    <mergeCell ref="AE21:AL25"/>
    <mergeCell ref="AI1:AL1"/>
    <mergeCell ref="AI2:AL2"/>
    <mergeCell ref="AI13:AL17"/>
    <mergeCell ref="AA13:AD17"/>
    <mergeCell ref="AE13:AH17"/>
    <mergeCell ref="W13:Z17"/>
    <mergeCell ref="K159:M159"/>
    <mergeCell ref="N159:P159"/>
    <mergeCell ref="Q159:S159"/>
    <mergeCell ref="T159:V159"/>
    <mergeCell ref="Q156:S156"/>
    <mergeCell ref="T152:V152"/>
    <mergeCell ref="N149:P149"/>
    <mergeCell ref="Q149:S149"/>
    <mergeCell ref="T149:V149"/>
    <mergeCell ref="N28:P28"/>
    <mergeCell ref="N27:P27"/>
    <mergeCell ref="Q27:S27"/>
    <mergeCell ref="Q26:S26"/>
    <mergeCell ref="T26:V26"/>
    <mergeCell ref="N26:P26"/>
    <mergeCell ref="N46:P46"/>
    <mergeCell ref="Q42:S42"/>
    <mergeCell ref="T42:V42"/>
    <mergeCell ref="N161:P161"/>
    <mergeCell ref="Q161:S161"/>
    <mergeCell ref="T161:V161"/>
    <mergeCell ref="C160:H160"/>
    <mergeCell ref="I160:J160"/>
    <mergeCell ref="K160:M160"/>
    <mergeCell ref="N160:P160"/>
    <mergeCell ref="A161:B161"/>
    <mergeCell ref="C161:H161"/>
    <mergeCell ref="I161:J161"/>
    <mergeCell ref="K161:M161"/>
    <mergeCell ref="A1:V1"/>
    <mergeCell ref="X1:Z1"/>
    <mergeCell ref="Q160:S160"/>
    <mergeCell ref="T160:V160"/>
    <mergeCell ref="A160:B160"/>
    <mergeCell ref="Q158:S158"/>
    <mergeCell ref="T158:V158"/>
    <mergeCell ref="A159:B159"/>
    <mergeCell ref="C159:H159"/>
    <mergeCell ref="I159:J159"/>
    <mergeCell ref="W21:Z25"/>
    <mergeCell ref="A155:B155"/>
    <mergeCell ref="C155:H155"/>
    <mergeCell ref="I155:J155"/>
    <mergeCell ref="K155:M155"/>
    <mergeCell ref="N155:P155"/>
    <mergeCell ref="Q155:S155"/>
    <mergeCell ref="T155:V155"/>
    <mergeCell ref="K156:M156"/>
    <mergeCell ref="N156:P156"/>
    <mergeCell ref="A158:B158"/>
    <mergeCell ref="C158:H158"/>
    <mergeCell ref="I158:J158"/>
    <mergeCell ref="K158:M158"/>
    <mergeCell ref="N158:P158"/>
    <mergeCell ref="A156:B156"/>
    <mergeCell ref="T156:V156"/>
    <mergeCell ref="A157:B157"/>
    <mergeCell ref="C157:H157"/>
    <mergeCell ref="I157:J157"/>
    <mergeCell ref="K157:M157"/>
    <mergeCell ref="N157:P157"/>
    <mergeCell ref="Q157:S157"/>
    <mergeCell ref="T157:V157"/>
    <mergeCell ref="C156:H156"/>
    <mergeCell ref="I156:J156"/>
    <mergeCell ref="A151:B151"/>
    <mergeCell ref="C151:H151"/>
    <mergeCell ref="I151:J151"/>
    <mergeCell ref="K151:M151"/>
    <mergeCell ref="N151:P151"/>
    <mergeCell ref="Q151:S151"/>
    <mergeCell ref="T151:V151"/>
    <mergeCell ref="K152:M152"/>
    <mergeCell ref="N152:P152"/>
    <mergeCell ref="A154:B154"/>
    <mergeCell ref="Q152:S152"/>
    <mergeCell ref="C154:H154"/>
    <mergeCell ref="I154:J154"/>
    <mergeCell ref="K154:M154"/>
    <mergeCell ref="N154:P154"/>
    <mergeCell ref="A152:B152"/>
    <mergeCell ref="Q154:S154"/>
    <mergeCell ref="A153:B153"/>
    <mergeCell ref="C153:H153"/>
    <mergeCell ref="I153:J153"/>
    <mergeCell ref="K153:M153"/>
    <mergeCell ref="N153:P153"/>
    <mergeCell ref="Q153:S153"/>
    <mergeCell ref="T153:V153"/>
    <mergeCell ref="C152:H152"/>
    <mergeCell ref="I152:J152"/>
    <mergeCell ref="T154:V154"/>
    <mergeCell ref="A147:B147"/>
    <mergeCell ref="C147:H147"/>
    <mergeCell ref="I147:J147"/>
    <mergeCell ref="K147:M147"/>
    <mergeCell ref="N147:P147"/>
    <mergeCell ref="Q147:S147"/>
    <mergeCell ref="T147:V147"/>
    <mergeCell ref="K148:M148"/>
    <mergeCell ref="N148:P148"/>
    <mergeCell ref="A150:B150"/>
    <mergeCell ref="Q148:S148"/>
    <mergeCell ref="C150:H150"/>
    <mergeCell ref="I150:J150"/>
    <mergeCell ref="K150:M150"/>
    <mergeCell ref="N150:P150"/>
    <mergeCell ref="A148:B148"/>
    <mergeCell ref="Q150:S150"/>
    <mergeCell ref="T148:V148"/>
    <mergeCell ref="A149:B149"/>
    <mergeCell ref="C149:H149"/>
    <mergeCell ref="I149:J149"/>
    <mergeCell ref="K149:M149"/>
    <mergeCell ref="C148:H148"/>
    <mergeCell ref="I148:J148"/>
    <mergeCell ref="T150:V150"/>
    <mergeCell ref="A143:B143"/>
    <mergeCell ref="C143:H143"/>
    <mergeCell ref="I143:J143"/>
    <mergeCell ref="K143:M143"/>
    <mergeCell ref="N143:P143"/>
    <mergeCell ref="Q143:S143"/>
    <mergeCell ref="T143:V143"/>
    <mergeCell ref="K144:M144"/>
    <mergeCell ref="N144:P144"/>
    <mergeCell ref="A146:B146"/>
    <mergeCell ref="Q144:S144"/>
    <mergeCell ref="C146:H146"/>
    <mergeCell ref="I146:J146"/>
    <mergeCell ref="K146:M146"/>
    <mergeCell ref="N146:P146"/>
    <mergeCell ref="A144:B144"/>
    <mergeCell ref="Q146:S146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T146:V146"/>
    <mergeCell ref="A139:B139"/>
    <mergeCell ref="C139:H139"/>
    <mergeCell ref="I139:J139"/>
    <mergeCell ref="K139:M139"/>
    <mergeCell ref="N139:P139"/>
    <mergeCell ref="Q139:S139"/>
    <mergeCell ref="T139:V139"/>
    <mergeCell ref="K140:M140"/>
    <mergeCell ref="N140:P140"/>
    <mergeCell ref="A142:B142"/>
    <mergeCell ref="Q140:S140"/>
    <mergeCell ref="C142:H142"/>
    <mergeCell ref="I142:J142"/>
    <mergeCell ref="K142:M142"/>
    <mergeCell ref="N142:P142"/>
    <mergeCell ref="A140:B140"/>
    <mergeCell ref="Q142:S142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T142:V142"/>
    <mergeCell ref="A135:B135"/>
    <mergeCell ref="C135:H135"/>
    <mergeCell ref="I135:J135"/>
    <mergeCell ref="K135:M135"/>
    <mergeCell ref="N135:P135"/>
    <mergeCell ref="Q135:S135"/>
    <mergeCell ref="T135:V135"/>
    <mergeCell ref="K136:M136"/>
    <mergeCell ref="N136:P136"/>
    <mergeCell ref="A138:B138"/>
    <mergeCell ref="Q136:S136"/>
    <mergeCell ref="C138:H138"/>
    <mergeCell ref="I138:J138"/>
    <mergeCell ref="K138:M138"/>
    <mergeCell ref="N138:P138"/>
    <mergeCell ref="A136:B136"/>
    <mergeCell ref="Q138:S138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T138:V138"/>
    <mergeCell ref="A131:B131"/>
    <mergeCell ref="C131:H131"/>
    <mergeCell ref="I131:J131"/>
    <mergeCell ref="K131:M131"/>
    <mergeCell ref="N131:P131"/>
    <mergeCell ref="Q131:S131"/>
    <mergeCell ref="T131:V131"/>
    <mergeCell ref="K132:M132"/>
    <mergeCell ref="N132:P132"/>
    <mergeCell ref="A134:B134"/>
    <mergeCell ref="Q132:S132"/>
    <mergeCell ref="C134:H134"/>
    <mergeCell ref="I134:J134"/>
    <mergeCell ref="K134:M134"/>
    <mergeCell ref="N134:P134"/>
    <mergeCell ref="A132:B132"/>
    <mergeCell ref="Q134:S134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T134:V134"/>
    <mergeCell ref="A127:B127"/>
    <mergeCell ref="C127:H127"/>
    <mergeCell ref="I127:J127"/>
    <mergeCell ref="K127:M127"/>
    <mergeCell ref="N127:P127"/>
    <mergeCell ref="Q127:S127"/>
    <mergeCell ref="T127:V127"/>
    <mergeCell ref="K128:M128"/>
    <mergeCell ref="N128:P128"/>
    <mergeCell ref="A130:B130"/>
    <mergeCell ref="Q128:S128"/>
    <mergeCell ref="C130:H130"/>
    <mergeCell ref="I130:J130"/>
    <mergeCell ref="K130:M130"/>
    <mergeCell ref="N130:P130"/>
    <mergeCell ref="A128:B128"/>
    <mergeCell ref="Q130:S130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T130:V130"/>
    <mergeCell ref="A123:B123"/>
    <mergeCell ref="C123:H123"/>
    <mergeCell ref="I123:J123"/>
    <mergeCell ref="K123:M123"/>
    <mergeCell ref="N123:P123"/>
    <mergeCell ref="Q123:S123"/>
    <mergeCell ref="T123:V123"/>
    <mergeCell ref="K124:M124"/>
    <mergeCell ref="N124:P124"/>
    <mergeCell ref="A126:B126"/>
    <mergeCell ref="Q124:S124"/>
    <mergeCell ref="C126:H126"/>
    <mergeCell ref="I126:J126"/>
    <mergeCell ref="K126:M126"/>
    <mergeCell ref="N126:P126"/>
    <mergeCell ref="A124:B124"/>
    <mergeCell ref="Q126:S126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T126:V126"/>
    <mergeCell ref="A111:B111"/>
    <mergeCell ref="C111:H111"/>
    <mergeCell ref="I111:J111"/>
    <mergeCell ref="K111:M111"/>
    <mergeCell ref="N111:P111"/>
    <mergeCell ref="Q111:S111"/>
    <mergeCell ref="T111:V111"/>
    <mergeCell ref="K112:M112"/>
    <mergeCell ref="N112:P112"/>
    <mergeCell ref="A122:B122"/>
    <mergeCell ref="Q112:S112"/>
    <mergeCell ref="C122:H122"/>
    <mergeCell ref="I122:J122"/>
    <mergeCell ref="K122:M122"/>
    <mergeCell ref="N122:P122"/>
    <mergeCell ref="A112:B112"/>
    <mergeCell ref="C114:H114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Q122:S122"/>
    <mergeCell ref="T122:V122"/>
    <mergeCell ref="N114:P114"/>
    <mergeCell ref="A114:B114"/>
    <mergeCell ref="Q114:S114"/>
    <mergeCell ref="A107:B107"/>
    <mergeCell ref="C107:H107"/>
    <mergeCell ref="I107:J107"/>
    <mergeCell ref="K107:M107"/>
    <mergeCell ref="N107:P107"/>
    <mergeCell ref="Q107:S107"/>
    <mergeCell ref="T107:V107"/>
    <mergeCell ref="K108:M108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Q110:S110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T110:V110"/>
    <mergeCell ref="A103:B103"/>
    <mergeCell ref="C103:H103"/>
    <mergeCell ref="I103:J103"/>
    <mergeCell ref="K103:M103"/>
    <mergeCell ref="N103:P103"/>
    <mergeCell ref="Q103:S103"/>
    <mergeCell ref="T103:V103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T106:V106"/>
    <mergeCell ref="A99:B99"/>
    <mergeCell ref="C99:H99"/>
    <mergeCell ref="I99:J99"/>
    <mergeCell ref="K99:M99"/>
    <mergeCell ref="N99:P99"/>
    <mergeCell ref="Q99:S99"/>
    <mergeCell ref="T99:V99"/>
    <mergeCell ref="K100:M100"/>
    <mergeCell ref="N100:P100"/>
    <mergeCell ref="A102:B102"/>
    <mergeCell ref="Q100:S100"/>
    <mergeCell ref="C102:H102"/>
    <mergeCell ref="I102:J102"/>
    <mergeCell ref="K102:M102"/>
    <mergeCell ref="N102:P102"/>
    <mergeCell ref="A100:B100"/>
    <mergeCell ref="Q102:S102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T102:V102"/>
    <mergeCell ref="A95:B95"/>
    <mergeCell ref="C95:H95"/>
    <mergeCell ref="I95:J95"/>
    <mergeCell ref="K95:M95"/>
    <mergeCell ref="N95:P95"/>
    <mergeCell ref="Q95:S95"/>
    <mergeCell ref="T95:V95"/>
    <mergeCell ref="K96:M96"/>
    <mergeCell ref="N96:P96"/>
    <mergeCell ref="A98:B98"/>
    <mergeCell ref="Q96:S96"/>
    <mergeCell ref="C98:H98"/>
    <mergeCell ref="I98:J98"/>
    <mergeCell ref="K98:M98"/>
    <mergeCell ref="N98:P98"/>
    <mergeCell ref="A96:B96"/>
    <mergeCell ref="Q98:S98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8:V98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Q94:S94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T94:V94"/>
    <mergeCell ref="A89:B89"/>
    <mergeCell ref="C89:H89"/>
    <mergeCell ref="I89:J89"/>
    <mergeCell ref="K89:M89"/>
    <mergeCell ref="N89:P89"/>
    <mergeCell ref="Q89:S89"/>
    <mergeCell ref="T89:V89"/>
    <mergeCell ref="I88:J88"/>
    <mergeCell ref="Q90:S90"/>
    <mergeCell ref="T90:V90"/>
    <mergeCell ref="N88:P88"/>
    <mergeCell ref="A91:B91"/>
    <mergeCell ref="C91:H91"/>
    <mergeCell ref="I91:J91"/>
    <mergeCell ref="K91:M91"/>
    <mergeCell ref="N91:P91"/>
    <mergeCell ref="Q91:S91"/>
    <mergeCell ref="T91:V91"/>
    <mergeCell ref="I27:J27"/>
    <mergeCell ref="K27:M27"/>
    <mergeCell ref="C26:H26"/>
    <mergeCell ref="I26:J26"/>
    <mergeCell ref="K26:M26"/>
    <mergeCell ref="A88:B88"/>
    <mergeCell ref="A26:B26"/>
    <mergeCell ref="A27:B27"/>
    <mergeCell ref="C27:H27"/>
    <mergeCell ref="A28:B28"/>
    <mergeCell ref="C28:H28"/>
    <mergeCell ref="A30:B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50:H50"/>
    <mergeCell ref="K88:M88"/>
    <mergeCell ref="A44:B44"/>
    <mergeCell ref="C44:H44"/>
    <mergeCell ref="I44:J44"/>
    <mergeCell ref="K44:M44"/>
    <mergeCell ref="A54:B54"/>
    <mergeCell ref="C54:H54"/>
    <mergeCell ref="I54:J54"/>
    <mergeCell ref="K54:M54"/>
    <mergeCell ref="I51:J51"/>
    <mergeCell ref="T43:V43"/>
    <mergeCell ref="N43:P43"/>
    <mergeCell ref="Q43:S43"/>
    <mergeCell ref="N33:P33"/>
    <mergeCell ref="I33:J33"/>
    <mergeCell ref="K33:M33"/>
    <mergeCell ref="N42:P42"/>
    <mergeCell ref="I43:J43"/>
    <mergeCell ref="K43:M43"/>
    <mergeCell ref="N34:P34"/>
    <mergeCell ref="N36:P36"/>
    <mergeCell ref="I35:J35"/>
    <mergeCell ref="K35:M35"/>
    <mergeCell ref="A42:B42"/>
    <mergeCell ref="C42:H42"/>
    <mergeCell ref="I42:J42"/>
    <mergeCell ref="K42:M42"/>
    <mergeCell ref="A33:B33"/>
    <mergeCell ref="C33:H33"/>
    <mergeCell ref="A35:B35"/>
    <mergeCell ref="C35:H35"/>
    <mergeCell ref="A34:B34"/>
    <mergeCell ref="C34:H34"/>
    <mergeCell ref="K37:M37"/>
    <mergeCell ref="C36:H36"/>
    <mergeCell ref="I36:J36"/>
    <mergeCell ref="I34:J34"/>
    <mergeCell ref="K34:M34"/>
    <mergeCell ref="K36:M36"/>
    <mergeCell ref="T34:V34"/>
    <mergeCell ref="N35:P35"/>
    <mergeCell ref="A43:B43"/>
    <mergeCell ref="A52:B52"/>
    <mergeCell ref="C52:H52"/>
    <mergeCell ref="I52:J52"/>
    <mergeCell ref="A51:B51"/>
    <mergeCell ref="A53:B53"/>
    <mergeCell ref="C53:H53"/>
    <mergeCell ref="N50:P50"/>
    <mergeCell ref="Q50:S50"/>
    <mergeCell ref="T50:V50"/>
    <mergeCell ref="T51:V51"/>
    <mergeCell ref="N51:P51"/>
    <mergeCell ref="Q51:S51"/>
    <mergeCell ref="A50:B50"/>
    <mergeCell ref="I50:J50"/>
    <mergeCell ref="K50:M50"/>
    <mergeCell ref="I53:J53"/>
    <mergeCell ref="Q44:S44"/>
    <mergeCell ref="A49:B49"/>
    <mergeCell ref="C49:H49"/>
    <mergeCell ref="N49:P49"/>
    <mergeCell ref="I49:J49"/>
    <mergeCell ref="K49:M49"/>
    <mergeCell ref="T45:V45"/>
    <mergeCell ref="Q45:S45"/>
    <mergeCell ref="T44:V44"/>
    <mergeCell ref="N44:P44"/>
    <mergeCell ref="A45:B45"/>
    <mergeCell ref="C45:H45"/>
    <mergeCell ref="N45:P45"/>
    <mergeCell ref="I45:J45"/>
    <mergeCell ref="K45:M45"/>
    <mergeCell ref="T53:V53"/>
    <mergeCell ref="T32:V32"/>
    <mergeCell ref="N32:P32"/>
    <mergeCell ref="A29:B29"/>
    <mergeCell ref="T31:V31"/>
    <mergeCell ref="N31:P31"/>
    <mergeCell ref="Q31:S31"/>
    <mergeCell ref="I31:J31"/>
    <mergeCell ref="K31:M31"/>
    <mergeCell ref="T29:V29"/>
    <mergeCell ref="K30:M30"/>
    <mergeCell ref="C31:H31"/>
    <mergeCell ref="T28:V28"/>
    <mergeCell ref="T27:V27"/>
    <mergeCell ref="N29:P29"/>
    <mergeCell ref="Q30:S30"/>
    <mergeCell ref="T30:V30"/>
    <mergeCell ref="Q28:S28"/>
    <mergeCell ref="Q29:S29"/>
    <mergeCell ref="A32:B32"/>
    <mergeCell ref="C32:H32"/>
    <mergeCell ref="I32:J32"/>
    <mergeCell ref="K32:M32"/>
    <mergeCell ref="Q32:S32"/>
    <mergeCell ref="I30:J30"/>
    <mergeCell ref="N30:P30"/>
    <mergeCell ref="C30:H30"/>
    <mergeCell ref="A31:B31"/>
    <mergeCell ref="I29:J29"/>
    <mergeCell ref="K29:M29"/>
    <mergeCell ref="I28:J28"/>
    <mergeCell ref="K28:M28"/>
    <mergeCell ref="C29:H29"/>
    <mergeCell ref="T33:V33"/>
    <mergeCell ref="Q33:S33"/>
    <mergeCell ref="Q46:S46"/>
    <mergeCell ref="T46:V46"/>
    <mergeCell ref="A48:B48"/>
    <mergeCell ref="C48:H48"/>
    <mergeCell ref="I48:J48"/>
    <mergeCell ref="K48:M48"/>
    <mergeCell ref="Q48:S48"/>
    <mergeCell ref="A47:B47"/>
    <mergeCell ref="T47:V47"/>
    <mergeCell ref="N47:P47"/>
    <mergeCell ref="Q47:S47"/>
    <mergeCell ref="A46:B46"/>
    <mergeCell ref="C46:H46"/>
    <mergeCell ref="I46:J46"/>
    <mergeCell ref="K46:M46"/>
    <mergeCell ref="Q35:S35"/>
    <mergeCell ref="T35:V35"/>
    <mergeCell ref="Q36:S36"/>
    <mergeCell ref="T36:V36"/>
    <mergeCell ref="Q34:S34"/>
    <mergeCell ref="N38:P38"/>
    <mergeCell ref="Q38:S38"/>
    <mergeCell ref="I38:J38"/>
    <mergeCell ref="K38:M38"/>
    <mergeCell ref="N40:P40"/>
    <mergeCell ref="Q40:S40"/>
    <mergeCell ref="T38:V38"/>
    <mergeCell ref="A39:B39"/>
    <mergeCell ref="C39:H39"/>
    <mergeCell ref="I39:J39"/>
    <mergeCell ref="Q53:S53"/>
    <mergeCell ref="N54:P54"/>
    <mergeCell ref="T52:V52"/>
    <mergeCell ref="N52:P52"/>
    <mergeCell ref="Q52:S52"/>
    <mergeCell ref="N53:P53"/>
    <mergeCell ref="I47:J47"/>
    <mergeCell ref="K47:M47"/>
    <mergeCell ref="Q54:S54"/>
    <mergeCell ref="T54:V54"/>
    <mergeCell ref="K52:M52"/>
    <mergeCell ref="T49:V49"/>
    <mergeCell ref="Q49:S49"/>
    <mergeCell ref="T48:V48"/>
    <mergeCell ref="N48:P48"/>
    <mergeCell ref="I55:J55"/>
    <mergeCell ref="K55:M55"/>
    <mergeCell ref="K51:M51"/>
    <mergeCell ref="K53:M53"/>
    <mergeCell ref="K61:M61"/>
    <mergeCell ref="N61:P61"/>
    <mergeCell ref="Q61:S61"/>
    <mergeCell ref="T61:V61"/>
    <mergeCell ref="A60:B60"/>
    <mergeCell ref="A61:B61"/>
    <mergeCell ref="C61:H61"/>
    <mergeCell ref="I61:J61"/>
    <mergeCell ref="C60:H60"/>
    <mergeCell ref="I60:J60"/>
    <mergeCell ref="T60:V60"/>
    <mergeCell ref="A55:B55"/>
    <mergeCell ref="C55:H55"/>
    <mergeCell ref="I59:J59"/>
    <mergeCell ref="A58:B58"/>
    <mergeCell ref="C58:H58"/>
    <mergeCell ref="I58:J58"/>
    <mergeCell ref="A59:B59"/>
    <mergeCell ref="C59:H59"/>
    <mergeCell ref="A57:B57"/>
    <mergeCell ref="T57:V57"/>
    <mergeCell ref="T56:V56"/>
    <mergeCell ref="A56:B56"/>
    <mergeCell ref="C57:H57"/>
    <mergeCell ref="I57:J57"/>
    <mergeCell ref="C56:H56"/>
    <mergeCell ref="I56:J56"/>
    <mergeCell ref="K56:M56"/>
    <mergeCell ref="T55:V55"/>
    <mergeCell ref="N55:P55"/>
    <mergeCell ref="Q55:S55"/>
    <mergeCell ref="Q64:S64"/>
    <mergeCell ref="N64:P64"/>
    <mergeCell ref="A64:B64"/>
    <mergeCell ref="Q66:S66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Q62:S62"/>
    <mergeCell ref="T62:V62"/>
    <mergeCell ref="T63:V63"/>
    <mergeCell ref="I62:J62"/>
    <mergeCell ref="K62:M62"/>
    <mergeCell ref="N62:P62"/>
    <mergeCell ref="A63:B63"/>
    <mergeCell ref="C63:H63"/>
    <mergeCell ref="I63:J63"/>
    <mergeCell ref="K63:M63"/>
    <mergeCell ref="N63:P63"/>
    <mergeCell ref="Q63:S63"/>
    <mergeCell ref="A62:B62"/>
    <mergeCell ref="Q68:S68"/>
    <mergeCell ref="N68:P68"/>
    <mergeCell ref="A68:B68"/>
    <mergeCell ref="Q70:S70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T66:V66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T70:V70"/>
    <mergeCell ref="A71:B71"/>
    <mergeCell ref="C71:H71"/>
    <mergeCell ref="I71:J71"/>
    <mergeCell ref="K71:M71"/>
    <mergeCell ref="N71:P71"/>
    <mergeCell ref="Q71:S71"/>
    <mergeCell ref="T71:V71"/>
    <mergeCell ref="I70:J70"/>
    <mergeCell ref="K70:M70"/>
    <mergeCell ref="N70:P70"/>
    <mergeCell ref="A70:B70"/>
    <mergeCell ref="T84:V84"/>
    <mergeCell ref="A85:B85"/>
    <mergeCell ref="C85:H85"/>
    <mergeCell ref="I85:J85"/>
    <mergeCell ref="K85:M85"/>
    <mergeCell ref="N85:P85"/>
    <mergeCell ref="Q85:S85"/>
    <mergeCell ref="T85:V85"/>
    <mergeCell ref="C84:H84"/>
    <mergeCell ref="I84:J84"/>
    <mergeCell ref="A82:B82"/>
    <mergeCell ref="Q82:S82"/>
    <mergeCell ref="K82:M82"/>
    <mergeCell ref="N82:P82"/>
    <mergeCell ref="A84:B84"/>
    <mergeCell ref="Q84:S84"/>
    <mergeCell ref="T82:V82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T15:V15"/>
    <mergeCell ref="Q14:S14"/>
    <mergeCell ref="T14:V14"/>
    <mergeCell ref="N16:P16"/>
    <mergeCell ref="A16:B16"/>
    <mergeCell ref="Q16:S16"/>
    <mergeCell ref="T16:V16"/>
    <mergeCell ref="A15:B15"/>
    <mergeCell ref="C15:H15"/>
    <mergeCell ref="N15:P15"/>
    <mergeCell ref="Q15:S15"/>
    <mergeCell ref="A17:B17"/>
    <mergeCell ref="C17:H17"/>
    <mergeCell ref="I17:J17"/>
    <mergeCell ref="K17:M17"/>
    <mergeCell ref="N17:P17"/>
    <mergeCell ref="Q17:S17"/>
    <mergeCell ref="T17:V17"/>
    <mergeCell ref="C16:H16"/>
    <mergeCell ref="I15:J15"/>
    <mergeCell ref="K15:M15"/>
    <mergeCell ref="I16:J16"/>
    <mergeCell ref="K16:M16"/>
    <mergeCell ref="Q9:S9"/>
    <mergeCell ref="T9:V9"/>
    <mergeCell ref="C8:H8"/>
    <mergeCell ref="I8:J8"/>
    <mergeCell ref="K8:M8"/>
    <mergeCell ref="N8:P8"/>
    <mergeCell ref="K9:M9"/>
    <mergeCell ref="N9:P9"/>
    <mergeCell ref="K10:M10"/>
    <mergeCell ref="T10:V10"/>
    <mergeCell ref="A11:B11"/>
    <mergeCell ref="C11:H11"/>
    <mergeCell ref="I11:J11"/>
    <mergeCell ref="K11:M11"/>
    <mergeCell ref="N11:P11"/>
    <mergeCell ref="Q11:S11"/>
    <mergeCell ref="C14:H14"/>
    <mergeCell ref="Q13:S13"/>
    <mergeCell ref="T13:V13"/>
    <mergeCell ref="C12:H12"/>
    <mergeCell ref="C10:H10"/>
    <mergeCell ref="I10:J10"/>
    <mergeCell ref="I12:J12"/>
    <mergeCell ref="K12:M12"/>
    <mergeCell ref="N12:P12"/>
    <mergeCell ref="T11:V11"/>
    <mergeCell ref="Q12:S12"/>
    <mergeCell ref="T12:V12"/>
    <mergeCell ref="A13:B13"/>
    <mergeCell ref="C13:H13"/>
    <mergeCell ref="I13:J13"/>
    <mergeCell ref="K13:M13"/>
    <mergeCell ref="A7:B7"/>
    <mergeCell ref="C7:H7"/>
    <mergeCell ref="I7:J7"/>
    <mergeCell ref="K7:M7"/>
    <mergeCell ref="N7:P7"/>
    <mergeCell ref="N10:P10"/>
    <mergeCell ref="C9:H9"/>
    <mergeCell ref="A12:B12"/>
    <mergeCell ref="A14:B14"/>
    <mergeCell ref="K117:M117"/>
    <mergeCell ref="N117:P117"/>
    <mergeCell ref="K118:M118"/>
    <mergeCell ref="N118:P118"/>
    <mergeCell ref="N18:P18"/>
    <mergeCell ref="C19:H19"/>
    <mergeCell ref="K57:M57"/>
    <mergeCell ref="K58:M58"/>
    <mergeCell ref="K84:M84"/>
    <mergeCell ref="N84:P84"/>
    <mergeCell ref="N13:P13"/>
    <mergeCell ref="I14:J14"/>
    <mergeCell ref="K14:M14"/>
    <mergeCell ref="N14:P14"/>
    <mergeCell ref="A86:B86"/>
    <mergeCell ref="A87:B87"/>
    <mergeCell ref="C87:H87"/>
    <mergeCell ref="I87:J87"/>
    <mergeCell ref="N20:P20"/>
    <mergeCell ref="A36:B36"/>
    <mergeCell ref="A37:B37"/>
    <mergeCell ref="C37:H37"/>
    <mergeCell ref="I37:J37"/>
    <mergeCell ref="I5:J5"/>
    <mergeCell ref="K5:M5"/>
    <mergeCell ref="T5:V5"/>
    <mergeCell ref="K59:M59"/>
    <mergeCell ref="N59:P59"/>
    <mergeCell ref="Q59:S59"/>
    <mergeCell ref="T59:V59"/>
    <mergeCell ref="Q6:S6"/>
    <mergeCell ref="T6:V6"/>
    <mergeCell ref="Q8:S8"/>
    <mergeCell ref="T8:V8"/>
    <mergeCell ref="Q18:S18"/>
    <mergeCell ref="K60:M60"/>
    <mergeCell ref="N60:P60"/>
    <mergeCell ref="Q60:S60"/>
    <mergeCell ref="Q10:S10"/>
    <mergeCell ref="A18:B18"/>
    <mergeCell ref="C18:H18"/>
    <mergeCell ref="I18:J18"/>
    <mergeCell ref="K18:M18"/>
    <mergeCell ref="A19:B19"/>
    <mergeCell ref="A10:B10"/>
    <mergeCell ref="T7:V7"/>
    <mergeCell ref="C6:H6"/>
    <mergeCell ref="I6:J6"/>
    <mergeCell ref="K6:M6"/>
    <mergeCell ref="N6:P6"/>
    <mergeCell ref="A8:B8"/>
    <mergeCell ref="Q7:S7"/>
    <mergeCell ref="A6:B6"/>
    <mergeCell ref="A9:B9"/>
    <mergeCell ref="I9:J9"/>
    <mergeCell ref="A3:B3"/>
    <mergeCell ref="C3:H3"/>
    <mergeCell ref="I3:J3"/>
    <mergeCell ref="K3:M3"/>
    <mergeCell ref="T3:V3"/>
    <mergeCell ref="T2:V2"/>
    <mergeCell ref="K2:M2"/>
    <mergeCell ref="N2:P2"/>
    <mergeCell ref="Q2:S2"/>
    <mergeCell ref="A2:B2"/>
    <mergeCell ref="N58:P58"/>
    <mergeCell ref="Q58:S58"/>
    <mergeCell ref="N56:P56"/>
    <mergeCell ref="Q56:S56"/>
    <mergeCell ref="N57:P57"/>
    <mergeCell ref="Q57:S57"/>
    <mergeCell ref="N3:P3"/>
    <mergeCell ref="Q3:S3"/>
    <mergeCell ref="C2:H2"/>
    <mergeCell ref="I2:J2"/>
    <mergeCell ref="T58:V58"/>
    <mergeCell ref="N4:P4"/>
    <mergeCell ref="Q4:S4"/>
    <mergeCell ref="T4:V4"/>
    <mergeCell ref="N5:P5"/>
    <mergeCell ref="Q5:S5"/>
    <mergeCell ref="A4:B4"/>
    <mergeCell ref="C4:H4"/>
    <mergeCell ref="I4:J4"/>
    <mergeCell ref="K4:M4"/>
    <mergeCell ref="A5:B5"/>
    <mergeCell ref="C5:H5"/>
    <mergeCell ref="Q20:S20"/>
    <mergeCell ref="T20:V20"/>
    <mergeCell ref="A21:B21"/>
    <mergeCell ref="C21:H21"/>
    <mergeCell ref="I21:J21"/>
    <mergeCell ref="K21:M21"/>
    <mergeCell ref="N21:P21"/>
    <mergeCell ref="Q21:S21"/>
    <mergeCell ref="T21:V21"/>
    <mergeCell ref="A20:B20"/>
    <mergeCell ref="C20:H20"/>
    <mergeCell ref="I20:J20"/>
    <mergeCell ref="K20:M20"/>
    <mergeCell ref="T18:V18"/>
    <mergeCell ref="Q19:S19"/>
    <mergeCell ref="T19:V19"/>
    <mergeCell ref="I19:J19"/>
    <mergeCell ref="K19:M19"/>
    <mergeCell ref="N19:P19"/>
    <mergeCell ref="T24:V24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2:P22"/>
    <mergeCell ref="Q22:S22"/>
    <mergeCell ref="I22:J22"/>
    <mergeCell ref="K22:M22"/>
    <mergeCell ref="N24:P24"/>
    <mergeCell ref="Q24:S24"/>
    <mergeCell ref="T22:V22"/>
    <mergeCell ref="A23:B23"/>
    <mergeCell ref="C23:H23"/>
    <mergeCell ref="I23:J23"/>
    <mergeCell ref="K23:M23"/>
    <mergeCell ref="N23:P23"/>
    <mergeCell ref="Q23:S23"/>
    <mergeCell ref="T23:V23"/>
    <mergeCell ref="A22:B22"/>
    <mergeCell ref="C22:H22"/>
    <mergeCell ref="K39:M39"/>
    <mergeCell ref="N39:P39"/>
    <mergeCell ref="Q39:S39"/>
    <mergeCell ref="T39:V39"/>
    <mergeCell ref="A38:B38"/>
    <mergeCell ref="C38:H38"/>
    <mergeCell ref="N37:P37"/>
    <mergeCell ref="Q37:S37"/>
    <mergeCell ref="T37:V37"/>
    <mergeCell ref="N74:P74"/>
    <mergeCell ref="Q74:S74"/>
    <mergeCell ref="I74:J74"/>
    <mergeCell ref="K74:M74"/>
    <mergeCell ref="N76:P76"/>
    <mergeCell ref="Q76:S76"/>
    <mergeCell ref="T74:V74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T40:V40"/>
    <mergeCell ref="A41:B41"/>
    <mergeCell ref="C41:H41"/>
    <mergeCell ref="I41:J41"/>
    <mergeCell ref="K41:M41"/>
    <mergeCell ref="N41:P41"/>
    <mergeCell ref="Q41:S41"/>
    <mergeCell ref="T41:V41"/>
    <mergeCell ref="A40:B40"/>
    <mergeCell ref="C40:H40"/>
    <mergeCell ref="I40:J40"/>
    <mergeCell ref="K40:M40"/>
    <mergeCell ref="A72:B72"/>
    <mergeCell ref="Q72:S72"/>
    <mergeCell ref="T72:V72"/>
    <mergeCell ref="A73:B73"/>
    <mergeCell ref="N78:P78"/>
    <mergeCell ref="Q78:S78"/>
    <mergeCell ref="I78:J78"/>
    <mergeCell ref="K78:M78"/>
    <mergeCell ref="N80:P80"/>
    <mergeCell ref="Q80:S80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T76:V76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T114:V114"/>
    <mergeCell ref="A115:B115"/>
    <mergeCell ref="C115:H115"/>
    <mergeCell ref="I115:J115"/>
    <mergeCell ref="K115:M115"/>
    <mergeCell ref="N115:P115"/>
    <mergeCell ref="Q115:S115"/>
    <mergeCell ref="T115:V115"/>
    <mergeCell ref="T80:V80"/>
    <mergeCell ref="A81:B81"/>
    <mergeCell ref="C81:H81"/>
    <mergeCell ref="I81:J81"/>
    <mergeCell ref="K81:M81"/>
    <mergeCell ref="N81:P81"/>
    <mergeCell ref="Q81:S81"/>
    <mergeCell ref="T81:V81"/>
    <mergeCell ref="A80:B80"/>
    <mergeCell ref="C80:H80"/>
    <mergeCell ref="I80:J80"/>
    <mergeCell ref="K80:M80"/>
    <mergeCell ref="I114:J114"/>
    <mergeCell ref="K114:M114"/>
    <mergeCell ref="Q86:S86"/>
    <mergeCell ref="T86:V86"/>
    <mergeCell ref="K87:M87"/>
    <mergeCell ref="N87:P87"/>
    <mergeCell ref="Q87:S87"/>
    <mergeCell ref="T87:V87"/>
    <mergeCell ref="C86:H86"/>
    <mergeCell ref="I86:J86"/>
    <mergeCell ref="K86:M86"/>
    <mergeCell ref="N86:P86"/>
    <mergeCell ref="A118:B118"/>
    <mergeCell ref="C118:H118"/>
    <mergeCell ref="I118:J118"/>
    <mergeCell ref="A119:B119"/>
    <mergeCell ref="C119:H119"/>
    <mergeCell ref="I119:J119"/>
    <mergeCell ref="Q118:S118"/>
    <mergeCell ref="T118:V118"/>
    <mergeCell ref="T116:V116"/>
    <mergeCell ref="Q117:S117"/>
    <mergeCell ref="T117:V117"/>
    <mergeCell ref="A117:B117"/>
    <mergeCell ref="C117:H117"/>
    <mergeCell ref="I117:J117"/>
    <mergeCell ref="I116:J116"/>
    <mergeCell ref="K116:M116"/>
    <mergeCell ref="N116:P116"/>
    <mergeCell ref="Q116:S116"/>
    <mergeCell ref="A116:B116"/>
    <mergeCell ref="C116:H116"/>
    <mergeCell ref="A90:B90"/>
    <mergeCell ref="C90:H90"/>
    <mergeCell ref="I90:J90"/>
    <mergeCell ref="K90:M90"/>
    <mergeCell ref="N90:P90"/>
    <mergeCell ref="Q88:S88"/>
    <mergeCell ref="T88:V88"/>
    <mergeCell ref="Q120:S120"/>
    <mergeCell ref="T120:V120"/>
    <mergeCell ref="A121:B121"/>
    <mergeCell ref="C121:H121"/>
    <mergeCell ref="I121:J121"/>
    <mergeCell ref="K121:M121"/>
    <mergeCell ref="N121:P121"/>
    <mergeCell ref="Q121:S121"/>
    <mergeCell ref="T121:V121"/>
    <mergeCell ref="A120:B120"/>
    <mergeCell ref="C120:H120"/>
    <mergeCell ref="I120:J120"/>
    <mergeCell ref="K120:M120"/>
    <mergeCell ref="K119:M119"/>
    <mergeCell ref="N119:P119"/>
    <mergeCell ref="N120:P120"/>
    <mergeCell ref="Q119:S119"/>
    <mergeCell ref="T119:V119"/>
  </mergeCells>
  <phoneticPr fontId="0" type="noConversion"/>
  <pageMargins left="0.78740157480314965" right="0" top="0.39370078740157483" bottom="0.39370078740157483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5. Spieltag&amp;R&amp;"Arial,Fett"&amp;14alle Ligen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Tischeint.5!W19</f>
        <v>45178</v>
      </c>
      <c r="B1" s="458" t="str">
        <f>Tischeint.5!A3</f>
        <v>5. / 1</v>
      </c>
      <c r="C1" s="459">
        <f>Tischeint.5!I3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Tischeint.5!K3&amp;"  "</f>
        <v xml:space="preserve">A / 1  </v>
      </c>
      <c r="B2" s="461" t="str">
        <f>Tischeint.5!N3</f>
        <v>D / 4</v>
      </c>
      <c r="C2" s="461" t="str">
        <f>Tischeint.5!Q3</f>
        <v>B / 2</v>
      </c>
      <c r="D2" s="461" t="str">
        <f>Tischeint.5!T3</f>
        <v>C / 3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45178</v>
      </c>
      <c r="B3" s="458" t="str">
        <f>Tischeint.5!A5</f>
        <v>5. / 1</v>
      </c>
      <c r="C3" s="459">
        <f>Tischeint.5!I5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Tischeint.5!K5&amp;"  "</f>
        <v xml:space="preserve">A / 2  </v>
      </c>
      <c r="B4" s="461" t="str">
        <f>Tischeint.5!N5</f>
        <v>D / 3</v>
      </c>
      <c r="C4" s="461" t="str">
        <f>Tischeint.5!Q5</f>
        <v>B / 1</v>
      </c>
      <c r="D4" s="461" t="str">
        <f>Tischeint.5!T5</f>
        <v>C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45178</v>
      </c>
      <c r="B5" s="458" t="str">
        <f>Tischeint.5!A7</f>
        <v>5. / 1</v>
      </c>
      <c r="C5" s="459">
        <f>Tischeint.5!I7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Tischeint.5!K7&amp;"  "</f>
        <v xml:space="preserve">A / 3  </v>
      </c>
      <c r="B6" s="461" t="str">
        <f>Tischeint.5!N7</f>
        <v>D / 2</v>
      </c>
      <c r="C6" s="461" t="str">
        <f>Tischeint.5!Q7</f>
        <v>B / 4</v>
      </c>
      <c r="D6" s="461" t="str">
        <f>Tischeint.5!T7</f>
        <v>C / 1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45178</v>
      </c>
      <c r="B7" s="458" t="str">
        <f>Tischeint.5!A9</f>
        <v>5. / 1</v>
      </c>
      <c r="C7" s="459">
        <f>Tischeint.5!I9</f>
        <v>4</v>
      </c>
      <c r="D7" s="459"/>
      <c r="E7" s="416"/>
      <c r="F7" s="879" t="s">
        <v>216</v>
      </c>
      <c r="G7" s="880"/>
      <c r="H7" s="880"/>
      <c r="I7" s="881"/>
    </row>
    <row r="8" spans="1:9" s="419" customFormat="1" ht="80.25" customHeight="1" x14ac:dyDescent="0.35">
      <c r="A8" s="460" t="str">
        <f>Tischeint.5!K9&amp;"  "</f>
        <v xml:space="preserve">A / 4  </v>
      </c>
      <c r="B8" s="461" t="str">
        <f>Tischeint.5!N9</f>
        <v>D / 1</v>
      </c>
      <c r="C8" s="461" t="str">
        <f>Tischeint.5!Q9</f>
        <v>B / 3</v>
      </c>
      <c r="D8" s="461" t="str">
        <f>Tischeint.5!T9</f>
        <v>C / 2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45178</v>
      </c>
      <c r="B9" s="458" t="str">
        <f>Tischeint.5!A43</f>
        <v>5. / 2</v>
      </c>
      <c r="C9" s="459">
        <f>Tischeint.5!I43</f>
        <v>1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Tischeint.5!K43&amp;"  "</f>
        <v xml:space="preserve">D / 2  </v>
      </c>
      <c r="B10" s="461" t="str">
        <f>Tischeint.5!N43</f>
        <v>A / 1</v>
      </c>
      <c r="C10" s="461" t="str">
        <f>Tischeint.5!Q43</f>
        <v>C / 4</v>
      </c>
      <c r="D10" s="461" t="str">
        <f>Tischeint.5!T43</f>
        <v>B / 3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45178</v>
      </c>
      <c r="B11" s="458" t="str">
        <f>Tischeint.5!A45</f>
        <v>5. / 2</v>
      </c>
      <c r="C11" s="459">
        <f>Tischeint.5!I45</f>
        <v>2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Tischeint.5!K45&amp;"  "</f>
        <v xml:space="preserve">D / 1  </v>
      </c>
      <c r="B12" s="461" t="str">
        <f>Tischeint.5!N45</f>
        <v>A / 2</v>
      </c>
      <c r="C12" s="461" t="str">
        <f>Tischeint.5!Q45</f>
        <v>C / 3</v>
      </c>
      <c r="D12" s="461" t="str">
        <f>Tischeint.5!T45</f>
        <v>B / 4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45178</v>
      </c>
      <c r="B13" s="458" t="str">
        <f>Tischeint.5!A47</f>
        <v>5. / 2</v>
      </c>
      <c r="C13" s="459">
        <f>Tischeint.5!I47</f>
        <v>3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Tischeint.5!K47&amp;"  "</f>
        <v xml:space="preserve">D / 4  </v>
      </c>
      <c r="B14" s="461" t="str">
        <f>Tischeint.5!N47</f>
        <v>A / 3</v>
      </c>
      <c r="C14" s="461" t="str">
        <f>Tischeint.5!Q47</f>
        <v>C / 2</v>
      </c>
      <c r="D14" s="461" t="str">
        <f>Tischeint.5!T47</f>
        <v>B / 1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45178</v>
      </c>
      <c r="B15" s="458" t="str">
        <f>Tischeint.5!A49</f>
        <v>5. / 2</v>
      </c>
      <c r="C15" s="459">
        <f>Tischeint.5!I49</f>
        <v>4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Tischeint.5!K49&amp;"  "</f>
        <v xml:space="preserve">D / 3  </v>
      </c>
      <c r="B16" s="461" t="str">
        <f>Tischeint.5!N49</f>
        <v>A / 4</v>
      </c>
      <c r="C16" s="461" t="str">
        <f>Tischeint.5!Q49</f>
        <v>C / 1</v>
      </c>
      <c r="D16" s="461" t="str">
        <f>Tischeint.5!T49</f>
        <v>B / 2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45178</v>
      </c>
      <c r="B17" s="458" t="str">
        <f>Tischeint.5!A83</f>
        <v>5. / 3</v>
      </c>
      <c r="C17" s="459">
        <f>Tischeint.5!I83</f>
        <v>1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Tischeint.5!K83&amp;"  "</f>
        <v xml:space="preserve">B / 4  </v>
      </c>
      <c r="B18" s="461" t="str">
        <f>Tischeint.5!N83</f>
        <v>C / 2</v>
      </c>
      <c r="C18" s="461" t="str">
        <f>Tischeint.5!Q83</f>
        <v>A / 1</v>
      </c>
      <c r="D18" s="461" t="str">
        <f>Tischeint.5!T83</f>
        <v>D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45178</v>
      </c>
      <c r="B19" s="458" t="str">
        <f>Tischeint.5!A85</f>
        <v>5. / 3</v>
      </c>
      <c r="C19" s="459">
        <f>Tischeint.5!I85</f>
        <v>2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Tischeint.5!K85&amp;"  "</f>
        <v xml:space="preserve">B / 3  </v>
      </c>
      <c r="B20" s="461" t="str">
        <f>Tischeint.5!N85</f>
        <v>C / 1</v>
      </c>
      <c r="C20" s="461" t="str">
        <f>Tischeint.5!Q85</f>
        <v>A / 2</v>
      </c>
      <c r="D20" s="461" t="str">
        <f>Tischeint.5!T85</f>
        <v>D / 4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45178</v>
      </c>
      <c r="B21" s="458" t="str">
        <f>Tischeint.5!A87</f>
        <v>5. / 3</v>
      </c>
      <c r="C21" s="459">
        <f>Tischeint.5!I87</f>
        <v>3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Tischeint.5!K87&amp;"  "</f>
        <v xml:space="preserve">B / 2  </v>
      </c>
      <c r="B22" s="461" t="str">
        <f>Tischeint.5!N87</f>
        <v>C / 4</v>
      </c>
      <c r="C22" s="461" t="str">
        <f>Tischeint.5!Q87</f>
        <v>A / 3</v>
      </c>
      <c r="D22" s="461" t="str">
        <f>Tischeint.5!T87</f>
        <v>D / 1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45178</v>
      </c>
      <c r="B23" s="458" t="str">
        <f>Tischeint.5!A89</f>
        <v>5. / 3</v>
      </c>
      <c r="C23" s="459">
        <f>Tischeint.5!I89</f>
        <v>4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Tischeint.5!K89&amp;"  "</f>
        <v xml:space="preserve">B / 1  </v>
      </c>
      <c r="B24" s="461" t="str">
        <f>Tischeint.5!N89</f>
        <v>C / 3</v>
      </c>
      <c r="C24" s="461" t="str">
        <f>Tischeint.5!Q89</f>
        <v>A / 4</v>
      </c>
      <c r="D24" s="461" t="str">
        <f>Tischeint.5!T89</f>
        <v>D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45178</v>
      </c>
      <c r="B25" s="458" t="str">
        <f>Tischeint.5!A123</f>
        <v>5. / 4</v>
      </c>
      <c r="C25" s="459">
        <f>Tischeint.5!I123</f>
        <v>1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Tischeint.5!K123&amp;"  "</f>
        <v xml:space="preserve">C / 1  </v>
      </c>
      <c r="B26" s="461" t="str">
        <f>Tischeint.5!N123</f>
        <v>B / 1</v>
      </c>
      <c r="C26" s="461" t="str">
        <f>Tischeint.5!Q123</f>
        <v>D / 1</v>
      </c>
      <c r="D26" s="461" t="str">
        <f>Tischeint.5!T123</f>
        <v>A / 1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45178</v>
      </c>
      <c r="B27" s="458" t="str">
        <f>Tischeint.5!A125</f>
        <v>5. / 4</v>
      </c>
      <c r="C27" s="459">
        <f>Tischeint.5!I125</f>
        <v>2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Tischeint.5!K125&amp;"  "</f>
        <v xml:space="preserve">C / 2  </v>
      </c>
      <c r="B28" s="461" t="str">
        <f>Tischeint.5!N125</f>
        <v>B / 2</v>
      </c>
      <c r="C28" s="461" t="str">
        <f>Tischeint.5!Q125</f>
        <v>D / 2</v>
      </c>
      <c r="D28" s="461" t="str">
        <f>Tischeint.5!T125</f>
        <v>A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45178</v>
      </c>
      <c r="B29" s="458" t="str">
        <f>Tischeint.5!A127</f>
        <v>5. / 4</v>
      </c>
      <c r="C29" s="459">
        <f>Tischeint.5!I127</f>
        <v>3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Tischeint.5!K127&amp;"  "</f>
        <v xml:space="preserve">C / 3  </v>
      </c>
      <c r="B30" s="461" t="str">
        <f>Tischeint.5!N127</f>
        <v>B / 3</v>
      </c>
      <c r="C30" s="461" t="str">
        <f>Tischeint.5!Q127</f>
        <v>D / 3</v>
      </c>
      <c r="D30" s="461" t="str">
        <f>Tischeint.5!T127</f>
        <v>A / 3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45178</v>
      </c>
      <c r="B31" s="458" t="str">
        <f>Tischeint.5!A129</f>
        <v>5. / 4</v>
      </c>
      <c r="C31" s="459">
        <f>Tischeint.5!I129</f>
        <v>4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Tischeint.5!K129&amp;"  "</f>
        <v xml:space="preserve">C / 4  </v>
      </c>
      <c r="B32" s="461" t="str">
        <f>Tischeint.5!N129</f>
        <v>B / 4</v>
      </c>
      <c r="C32" s="461" t="str">
        <f>Tischeint.5!Q129</f>
        <v>D / 4</v>
      </c>
      <c r="D32" s="461" t="str">
        <f>Tischeint.5!T129</f>
        <v>A / 4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45178</v>
      </c>
      <c r="B33" s="458" t="str">
        <f>Tischeint.5!A11</f>
        <v>5. / 1</v>
      </c>
      <c r="C33" s="459">
        <f>Tischeint.5!I11</f>
        <v>5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Tischeint.5!K11&amp;"  "</f>
        <v xml:space="preserve">E / 1  </v>
      </c>
      <c r="B34" s="461" t="str">
        <f>Tischeint.5!N11</f>
        <v>J / 4</v>
      </c>
      <c r="C34" s="461" t="str">
        <f>Tischeint.5!Q11</f>
        <v>F / 2</v>
      </c>
      <c r="D34" s="461" t="str">
        <f>Tischeint.5!T11</f>
        <v>H / 3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45178</v>
      </c>
      <c r="B35" s="458" t="str">
        <f>Tischeint.5!A13</f>
        <v>5. / 1</v>
      </c>
      <c r="C35" s="459">
        <f>Tischeint.5!I13</f>
        <v>6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Tischeint.5!K13&amp;"  "</f>
        <v xml:space="preserve">E / 2  </v>
      </c>
      <c r="B36" s="461" t="str">
        <f>Tischeint.5!N13</f>
        <v>J / 3</v>
      </c>
      <c r="C36" s="461" t="str">
        <f>Tischeint.5!Q13</f>
        <v>F / 1</v>
      </c>
      <c r="D36" s="461" t="str">
        <f>Tischeint.5!T13</f>
        <v>H / 4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45178</v>
      </c>
      <c r="B37" s="458" t="str">
        <f>Tischeint.5!A15</f>
        <v>5. / 1</v>
      </c>
      <c r="C37" s="459">
        <f>Tischeint.5!I15</f>
        <v>7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Tischeint.5!K15&amp;"  "</f>
        <v xml:space="preserve">E / 3  </v>
      </c>
      <c r="B38" s="461" t="str">
        <f>Tischeint.5!N15</f>
        <v>J / 2</v>
      </c>
      <c r="C38" s="461" t="str">
        <f>Tischeint.5!Q15</f>
        <v>F / 4</v>
      </c>
      <c r="D38" s="461" t="str">
        <f>Tischeint.5!T15</f>
        <v>H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45178</v>
      </c>
      <c r="B39" s="458" t="str">
        <f>Tischeint.5!A17</f>
        <v>5. / 1</v>
      </c>
      <c r="C39" s="459">
        <f>Tischeint.5!I17</f>
        <v>8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Tischeint.5!K17&amp;"  "</f>
        <v xml:space="preserve">E / 4  </v>
      </c>
      <c r="B40" s="461" t="str">
        <f>Tischeint.5!N17</f>
        <v>J / 1</v>
      </c>
      <c r="C40" s="461" t="str">
        <f>Tischeint.5!Q17</f>
        <v>F / 3</v>
      </c>
      <c r="D40" s="461" t="str">
        <f>Tischeint.5!T17</f>
        <v>H / 2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45178</v>
      </c>
      <c r="B41" s="458" t="str">
        <f>Tischeint.5!A51</f>
        <v>5. / 2</v>
      </c>
      <c r="C41" s="459">
        <f>Tischeint.5!I51</f>
        <v>5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Tischeint.5!K51&amp;"  "</f>
        <v xml:space="preserve">J / 2  </v>
      </c>
      <c r="B42" s="461" t="str">
        <f>Tischeint.5!N51</f>
        <v>E / 1</v>
      </c>
      <c r="C42" s="461" t="str">
        <f>Tischeint.5!Q51</f>
        <v>H / 4</v>
      </c>
      <c r="D42" s="461" t="str">
        <f>Tischeint.5!T51</f>
        <v>F / 3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45178</v>
      </c>
      <c r="B43" s="458" t="str">
        <f>Tischeint.5!A53</f>
        <v>5. / 2</v>
      </c>
      <c r="C43" s="459">
        <f>Tischeint.5!I53</f>
        <v>6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Tischeint.5!K53&amp;"  "</f>
        <v xml:space="preserve">J / 1  </v>
      </c>
      <c r="B44" s="461" t="str">
        <f>Tischeint.5!N53</f>
        <v>E / 2</v>
      </c>
      <c r="C44" s="461" t="str">
        <f>Tischeint.5!Q53</f>
        <v>H / 3</v>
      </c>
      <c r="D44" s="461" t="str">
        <f>Tischeint.5!T53</f>
        <v>F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45178</v>
      </c>
      <c r="B45" s="458" t="str">
        <f>Tischeint.5!A55</f>
        <v>5. / 2</v>
      </c>
      <c r="C45" s="459">
        <f>Tischeint.5!I55</f>
        <v>7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Tischeint.5!K55&amp;"  "</f>
        <v xml:space="preserve">J / 4  </v>
      </c>
      <c r="B46" s="461" t="str">
        <f>Tischeint.5!N55</f>
        <v>E / 3</v>
      </c>
      <c r="C46" s="461" t="str">
        <f>Tischeint.5!Q55</f>
        <v>H / 2</v>
      </c>
      <c r="D46" s="461" t="str">
        <f>Tischeint.5!T55</f>
        <v>F / 1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45178</v>
      </c>
      <c r="B47" s="458" t="str">
        <f>Tischeint.5!A57</f>
        <v>5. / 2</v>
      </c>
      <c r="C47" s="459">
        <f>Tischeint.5!I57</f>
        <v>8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Tischeint.5!K57&amp;"  "</f>
        <v xml:space="preserve">J / 3  </v>
      </c>
      <c r="B48" s="461" t="str">
        <f>Tischeint.5!N57</f>
        <v>E / 4</v>
      </c>
      <c r="C48" s="461" t="str">
        <f>Tischeint.5!Q57</f>
        <v>H / 1</v>
      </c>
      <c r="D48" s="461" t="str">
        <f>Tischeint.5!T57</f>
        <v>F / 2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45178</v>
      </c>
      <c r="B49" s="458" t="str">
        <f>Tischeint.5!A91</f>
        <v>5. / 3</v>
      </c>
      <c r="C49" s="459">
        <f>Tischeint.5!I91</f>
        <v>5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Tischeint.5!K91&amp;"  "</f>
        <v xml:space="preserve">F / 4  </v>
      </c>
      <c r="B50" s="461" t="str">
        <f>Tischeint.5!N91</f>
        <v>H / 2</v>
      </c>
      <c r="C50" s="461" t="str">
        <f>Tischeint.5!Q91</f>
        <v>E / 1</v>
      </c>
      <c r="D50" s="461" t="str">
        <f>Tischeint.5!T91</f>
        <v>J / 3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45178</v>
      </c>
      <c r="B51" s="458" t="str">
        <f>Tischeint.5!A93</f>
        <v>5. / 3</v>
      </c>
      <c r="C51" s="459">
        <f>Tischeint.5!I93</f>
        <v>6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Tischeint.5!K93&amp;"  "</f>
        <v xml:space="preserve">F / 3  </v>
      </c>
      <c r="B52" s="461" t="str">
        <f>Tischeint.5!N93</f>
        <v>H / 1</v>
      </c>
      <c r="C52" s="461" t="str">
        <f>Tischeint.5!Q93</f>
        <v>E / 2</v>
      </c>
      <c r="D52" s="461" t="str">
        <f>Tischeint.5!T93</f>
        <v>J / 4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45178</v>
      </c>
      <c r="B53" s="458" t="str">
        <f>Tischeint.5!A95</f>
        <v>5. / 3</v>
      </c>
      <c r="C53" s="459">
        <f>Tischeint.5!I95</f>
        <v>7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Tischeint.5!K95&amp;"  "</f>
        <v xml:space="preserve">F / 2  </v>
      </c>
      <c r="B54" s="461" t="str">
        <f>Tischeint.5!N95</f>
        <v>H / 4</v>
      </c>
      <c r="C54" s="461" t="str">
        <f>Tischeint.5!Q95</f>
        <v>E / 3</v>
      </c>
      <c r="D54" s="461" t="str">
        <f>Tischeint.5!T95</f>
        <v>J / 1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45178</v>
      </c>
      <c r="B55" s="458" t="str">
        <f>Tischeint.5!A97</f>
        <v>5. / 3</v>
      </c>
      <c r="C55" s="459">
        <f>Tischeint.5!I97</f>
        <v>8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Tischeint.5!K97&amp;"  "</f>
        <v xml:space="preserve">F / 1  </v>
      </c>
      <c r="B56" s="461" t="str">
        <f>Tischeint.5!N97</f>
        <v>H / 3</v>
      </c>
      <c r="C56" s="461" t="str">
        <f>Tischeint.5!Q97</f>
        <v>E / 4</v>
      </c>
      <c r="D56" s="461" t="str">
        <f>Tischeint.5!T97</f>
        <v>J / 2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45178</v>
      </c>
      <c r="B57" s="458" t="str">
        <f>Tischeint.5!A131</f>
        <v>5. / 4</v>
      </c>
      <c r="C57" s="459">
        <f>Tischeint.5!I131</f>
        <v>5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Tischeint.5!K131&amp;"  "</f>
        <v xml:space="preserve">H / 1  </v>
      </c>
      <c r="B58" s="461" t="str">
        <f>Tischeint.5!N131</f>
        <v>F / 1</v>
      </c>
      <c r="C58" s="461" t="str">
        <f>Tischeint.5!Q131</f>
        <v>J / 1</v>
      </c>
      <c r="D58" s="461" t="str">
        <f>Tischeint.5!T131</f>
        <v>E / 1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45178</v>
      </c>
      <c r="B59" s="458" t="str">
        <f>Tischeint.5!A133</f>
        <v>5. / 4</v>
      </c>
      <c r="C59" s="459">
        <f>Tischeint.5!I133</f>
        <v>6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Tischeint.5!K133&amp;"  "</f>
        <v xml:space="preserve">H / 2  </v>
      </c>
      <c r="B60" s="461" t="str">
        <f>Tischeint.5!N133</f>
        <v>F / 2</v>
      </c>
      <c r="C60" s="461" t="str">
        <f>Tischeint.5!Q133</f>
        <v>J / 2</v>
      </c>
      <c r="D60" s="461" t="str">
        <f>Tischeint.5!T133</f>
        <v>E / 2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45178</v>
      </c>
      <c r="B61" s="458" t="str">
        <f>Tischeint.5!A135</f>
        <v>5. / 4</v>
      </c>
      <c r="C61" s="459">
        <f>Tischeint.5!I135</f>
        <v>7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Tischeint.5!K135&amp;"  "</f>
        <v xml:space="preserve">H / 3  </v>
      </c>
      <c r="B62" s="461" t="str">
        <f>Tischeint.5!N135</f>
        <v>F / 3</v>
      </c>
      <c r="C62" s="461" t="str">
        <f>Tischeint.5!Q135</f>
        <v>J / 3</v>
      </c>
      <c r="D62" s="461" t="str">
        <f>Tischeint.5!T135</f>
        <v>E / 3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45178</v>
      </c>
      <c r="B63" s="458" t="str">
        <f>Tischeint.5!A137</f>
        <v>5. / 4</v>
      </c>
      <c r="C63" s="459">
        <f>Tischeint.5!I137</f>
        <v>8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Tischeint.5!K137&amp;"  "</f>
        <v xml:space="preserve">H / 4  </v>
      </c>
      <c r="B64" s="461" t="str">
        <f>Tischeint.5!N137</f>
        <v>F / 4</v>
      </c>
      <c r="C64" s="461" t="str">
        <f>Tischeint.5!Q137</f>
        <v>J / 4</v>
      </c>
      <c r="D64" s="461" t="str">
        <f>Tischeint.5!T137</f>
        <v>E / 4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45178</v>
      </c>
      <c r="B65" s="458" t="str">
        <f>Tischeint.5!A19</f>
        <v>5. / 1</v>
      </c>
      <c r="C65" s="459">
        <f>Tischeint.5!I19</f>
        <v>9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Tischeint.5!K19&amp;"  "</f>
        <v xml:space="preserve">K / 1  </v>
      </c>
      <c r="B66" s="461" t="str">
        <f>Tischeint.5!N19</f>
        <v>N / 4</v>
      </c>
      <c r="C66" s="461" t="str">
        <f>Tischeint.5!Q19</f>
        <v>L / 2</v>
      </c>
      <c r="D66" s="461" t="str">
        <f>Tischeint.5!T19</f>
        <v>M / 3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45178</v>
      </c>
      <c r="B67" s="458" t="str">
        <f>Tischeint.5!A21</f>
        <v>5. / 1</v>
      </c>
      <c r="C67" s="459">
        <f>Tischeint.5!I21</f>
        <v>10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Tischeint.5!K21&amp;"  "</f>
        <v xml:space="preserve">K / 2  </v>
      </c>
      <c r="B68" s="461" t="str">
        <f>Tischeint.5!N21</f>
        <v>N / 3</v>
      </c>
      <c r="C68" s="461" t="str">
        <f>Tischeint.5!Q21</f>
        <v>L / 1</v>
      </c>
      <c r="D68" s="461" t="str">
        <f>Tischeint.5!T21</f>
        <v>M / 4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45178</v>
      </c>
      <c r="B69" s="458" t="str">
        <f>Tischeint.5!A23</f>
        <v>5. / 1</v>
      </c>
      <c r="C69" s="459">
        <f>Tischeint.5!I23</f>
        <v>11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Tischeint.5!K23&amp;"  "</f>
        <v xml:space="preserve">K / 3  </v>
      </c>
      <c r="B70" s="461" t="str">
        <f>Tischeint.5!N23</f>
        <v>N / 2</v>
      </c>
      <c r="C70" s="461" t="str">
        <f>Tischeint.5!Q23</f>
        <v>L / 4</v>
      </c>
      <c r="D70" s="461" t="str">
        <f>Tischeint.5!T23</f>
        <v>M / 1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45178</v>
      </c>
      <c r="B71" s="458" t="str">
        <f>Tischeint.5!A25</f>
        <v>5. / 1</v>
      </c>
      <c r="C71" s="459">
        <f>Tischeint.5!I25</f>
        <v>12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Tischeint.5!K25&amp;"  "</f>
        <v xml:space="preserve">K / 4  </v>
      </c>
      <c r="B72" s="461" t="str">
        <f>Tischeint.5!N25</f>
        <v>N / 1</v>
      </c>
      <c r="C72" s="461" t="str">
        <f>Tischeint.5!Q25</f>
        <v>L / 3</v>
      </c>
      <c r="D72" s="461" t="str">
        <f>Tischeint.5!T25</f>
        <v>M / 2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45178</v>
      </c>
      <c r="B73" s="458" t="str">
        <f>Tischeint.5!A59</f>
        <v>5. / 2</v>
      </c>
      <c r="C73" s="459">
        <f>Tischeint.5!I59</f>
        <v>9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Tischeint.5!K59&amp;"  "</f>
        <v xml:space="preserve">N / 2  </v>
      </c>
      <c r="B74" s="461" t="str">
        <f>Tischeint.5!N59</f>
        <v>K / 1</v>
      </c>
      <c r="C74" s="461" t="str">
        <f>Tischeint.5!Q59</f>
        <v>M / 4</v>
      </c>
      <c r="D74" s="461" t="str">
        <f>Tischeint.5!T59</f>
        <v>L / 3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45178</v>
      </c>
      <c r="B75" s="458" t="str">
        <f>Tischeint.5!A61</f>
        <v>5. / 2</v>
      </c>
      <c r="C75" s="459">
        <f>Tischeint.5!I61</f>
        <v>10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Tischeint.5!K61&amp;"  "</f>
        <v xml:space="preserve">N / 1  </v>
      </c>
      <c r="B76" s="461" t="str">
        <f>Tischeint.5!N61</f>
        <v>K / 2</v>
      </c>
      <c r="C76" s="461" t="str">
        <f>Tischeint.5!Q61</f>
        <v>M / 3</v>
      </c>
      <c r="D76" s="461" t="str">
        <f>Tischeint.5!T61</f>
        <v>L / 4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45178</v>
      </c>
      <c r="B77" s="458" t="str">
        <f>Tischeint.5!A63</f>
        <v>5. / 2</v>
      </c>
      <c r="C77" s="459">
        <f>Tischeint.5!I63</f>
        <v>11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Tischeint.5!K63&amp;"  "</f>
        <v xml:space="preserve">N / 4  </v>
      </c>
      <c r="B78" s="461" t="str">
        <f>Tischeint.5!N63</f>
        <v>K / 3</v>
      </c>
      <c r="C78" s="461" t="str">
        <f>Tischeint.5!Q63</f>
        <v>M / 2</v>
      </c>
      <c r="D78" s="461" t="str">
        <f>Tischeint.5!T63</f>
        <v>L / 1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45178</v>
      </c>
      <c r="B79" s="458" t="str">
        <f>Tischeint.5!A65</f>
        <v>5. / 2</v>
      </c>
      <c r="C79" s="459">
        <f>Tischeint.5!I65</f>
        <v>12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Tischeint.5!K65&amp;"  "</f>
        <v xml:space="preserve">N / 3  </v>
      </c>
      <c r="B80" s="461" t="str">
        <f>Tischeint.5!N65</f>
        <v>K / 4</v>
      </c>
      <c r="C80" s="461" t="str">
        <f>Tischeint.5!Q65</f>
        <v>M / 1</v>
      </c>
      <c r="D80" s="461" t="str">
        <f>Tischeint.5!T65</f>
        <v>L / 2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45178</v>
      </c>
      <c r="B81" s="458" t="str">
        <f>Tischeint.5!A99</f>
        <v>5. / 3</v>
      </c>
      <c r="C81" s="459">
        <f>Tischeint.5!I99</f>
        <v>9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Tischeint.5!K99&amp;"  "</f>
        <v xml:space="preserve">L / 4  </v>
      </c>
      <c r="B82" s="461" t="str">
        <f>Tischeint.5!N99</f>
        <v>M / 2</v>
      </c>
      <c r="C82" s="461" t="str">
        <f>Tischeint.5!Q99</f>
        <v>K / 1</v>
      </c>
      <c r="D82" s="461" t="str">
        <f>Tischeint.5!T99</f>
        <v>N / 3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45178</v>
      </c>
      <c r="B83" s="458" t="str">
        <f>Tischeint.5!A101</f>
        <v>5. / 3</v>
      </c>
      <c r="C83" s="459">
        <f>Tischeint.5!I101</f>
        <v>10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Tischeint.5!K101&amp;"  "</f>
        <v xml:space="preserve">L / 3  </v>
      </c>
      <c r="B84" s="461" t="str">
        <f>Tischeint.5!N101</f>
        <v>M / 1</v>
      </c>
      <c r="C84" s="461" t="str">
        <f>Tischeint.5!Q101</f>
        <v>K / 2</v>
      </c>
      <c r="D84" s="461" t="str">
        <f>Tischeint.5!T101</f>
        <v>N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45178</v>
      </c>
      <c r="B85" s="458" t="str">
        <f>Tischeint.5!A103</f>
        <v>5. / 3</v>
      </c>
      <c r="C85" s="459">
        <f>Tischeint.5!I103</f>
        <v>11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Tischeint.5!K103&amp;"  "</f>
        <v xml:space="preserve">L / 2  </v>
      </c>
      <c r="B86" s="461" t="str">
        <f>Tischeint.5!N103</f>
        <v>M / 4</v>
      </c>
      <c r="C86" s="461" t="str">
        <f>Tischeint.5!Q103</f>
        <v>K / 3</v>
      </c>
      <c r="D86" s="461" t="str">
        <f>Tischeint.5!T103</f>
        <v>N / 1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45178</v>
      </c>
      <c r="B87" s="458" t="str">
        <f>Tischeint.5!A105</f>
        <v>5. / 3</v>
      </c>
      <c r="C87" s="459">
        <f>Tischeint.5!I105</f>
        <v>12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Tischeint.5!K105&amp;"  "</f>
        <v xml:space="preserve">L / 1  </v>
      </c>
      <c r="B88" s="461" t="str">
        <f>Tischeint.5!N105</f>
        <v>M / 3</v>
      </c>
      <c r="C88" s="461" t="str">
        <f>Tischeint.5!Q105</f>
        <v>K / 4</v>
      </c>
      <c r="D88" s="461" t="str">
        <f>Tischeint.5!T105</f>
        <v>N / 2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45178</v>
      </c>
      <c r="B89" s="458" t="str">
        <f>Tischeint.5!A139</f>
        <v>5. / 4</v>
      </c>
      <c r="C89" s="459">
        <f>Tischeint.5!I139</f>
        <v>9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Tischeint.5!K139&amp;"  "</f>
        <v xml:space="preserve">M / 1  </v>
      </c>
      <c r="B90" s="461" t="str">
        <f>Tischeint.5!N139</f>
        <v>L / 1</v>
      </c>
      <c r="C90" s="461" t="str">
        <f>Tischeint.5!Q139</f>
        <v>N / 1</v>
      </c>
      <c r="D90" s="461" t="str">
        <f>Tischeint.5!T139</f>
        <v>K / 1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45178</v>
      </c>
      <c r="B91" s="458" t="str">
        <f>Tischeint.5!A141</f>
        <v>5. / 4</v>
      </c>
      <c r="C91" s="459">
        <f>Tischeint.5!I141</f>
        <v>10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Tischeint.5!K141&amp;"  "</f>
        <v xml:space="preserve">M / 2  </v>
      </c>
      <c r="B92" s="461" t="str">
        <f>Tischeint.5!N141</f>
        <v>L / 2</v>
      </c>
      <c r="C92" s="461" t="str">
        <f>Tischeint.5!Q141</f>
        <v>N / 2</v>
      </c>
      <c r="D92" s="461" t="str">
        <f>Tischeint.5!T141</f>
        <v>K / 2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45178</v>
      </c>
      <c r="B93" s="458" t="str">
        <f>Tischeint.5!A143</f>
        <v>5. / 4</v>
      </c>
      <c r="C93" s="459">
        <f>Tischeint.5!I143</f>
        <v>11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Tischeint.5!K143&amp;"  "</f>
        <v xml:space="preserve">M / 3  </v>
      </c>
      <c r="B94" s="461" t="str">
        <f>Tischeint.5!N143</f>
        <v>L / 3</v>
      </c>
      <c r="C94" s="461" t="str">
        <f>Tischeint.5!Q143</f>
        <v>N / 3</v>
      </c>
      <c r="D94" s="461" t="str">
        <f>Tischeint.5!T143</f>
        <v>K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45178</v>
      </c>
      <c r="B95" s="458" t="str">
        <f>Tischeint.5!A145</f>
        <v>5. / 4</v>
      </c>
      <c r="C95" s="459">
        <f>Tischeint.5!I145</f>
        <v>12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Tischeint.5!K145&amp;"  "</f>
        <v xml:space="preserve">M / 4  </v>
      </c>
      <c r="B96" s="461" t="str">
        <f>Tischeint.5!N145</f>
        <v>L / 4</v>
      </c>
      <c r="C96" s="461" t="str">
        <f>Tischeint.5!Q145</f>
        <v>N / 4</v>
      </c>
      <c r="D96" s="461" t="str">
        <f>Tischeint.5!T145</f>
        <v>K / 4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45178</v>
      </c>
      <c r="B97" s="458" t="str">
        <f>Tischeint.5!A27</f>
        <v>5. / 1</v>
      </c>
      <c r="C97" s="459">
        <f>Tischeint.5!I27</f>
        <v>13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Tischeint.5!K27&amp;"  "</f>
        <v xml:space="preserve">P / 1  </v>
      </c>
      <c r="B98" s="461" t="str">
        <f>Tischeint.5!N27</f>
        <v>T / 4</v>
      </c>
      <c r="C98" s="461" t="str">
        <f>Tischeint.5!Q27</f>
        <v>R / 2</v>
      </c>
      <c r="D98" s="461" t="str">
        <f>Tischeint.5!T27</f>
        <v>S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45178</v>
      </c>
      <c r="B99" s="458" t="str">
        <f>Tischeint.5!A29</f>
        <v>5. / 1</v>
      </c>
      <c r="C99" s="459">
        <f>Tischeint.5!I29</f>
        <v>14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Tischeint.5!K29&amp;"  "</f>
        <v xml:space="preserve">P / 2  </v>
      </c>
      <c r="B100" s="461" t="str">
        <f>Tischeint.5!N29</f>
        <v>T / 3</v>
      </c>
      <c r="C100" s="461" t="str">
        <f>Tischeint.5!Q29</f>
        <v>R / 1</v>
      </c>
      <c r="D100" s="461" t="str">
        <f>Tischeint.5!T29</f>
        <v>S / 4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45178</v>
      </c>
      <c r="B101" s="458" t="str">
        <f>Tischeint.5!A31</f>
        <v>5. / 1</v>
      </c>
      <c r="C101" s="459">
        <f>Tischeint.5!I31</f>
        <v>15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Tischeint.5!K31&amp;"  "</f>
        <v xml:space="preserve">P / 3  </v>
      </c>
      <c r="B102" s="461" t="str">
        <f>Tischeint.5!N31</f>
        <v>T / 2</v>
      </c>
      <c r="C102" s="461" t="str">
        <f>Tischeint.5!Q31</f>
        <v>R / 4</v>
      </c>
      <c r="D102" s="461" t="str">
        <f>Tischeint.5!T31</f>
        <v>S / 1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45178</v>
      </c>
      <c r="B103" s="458" t="str">
        <f>Tischeint.5!A33</f>
        <v>5. / 1</v>
      </c>
      <c r="C103" s="459">
        <f>Tischeint.5!I33</f>
        <v>16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Tischeint.5!K33&amp;"  "</f>
        <v xml:space="preserve">P / 4  </v>
      </c>
      <c r="B104" s="461" t="str">
        <f>Tischeint.5!N33</f>
        <v>T / 1</v>
      </c>
      <c r="C104" s="461" t="str">
        <f>Tischeint.5!Q33</f>
        <v>R / 3</v>
      </c>
      <c r="D104" s="461" t="str">
        <f>Tischeint.5!T33</f>
        <v>S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45178</v>
      </c>
      <c r="B105" s="458" t="str">
        <f>Tischeint.5!A67</f>
        <v>5. / 2</v>
      </c>
      <c r="C105" s="459">
        <f>Tischeint.5!I67</f>
        <v>13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Tischeint.5!K67&amp;"  "</f>
        <v xml:space="preserve">T / 2  </v>
      </c>
      <c r="B106" s="461" t="str">
        <f>Tischeint.5!N67</f>
        <v>P / 1</v>
      </c>
      <c r="C106" s="461" t="str">
        <f>Tischeint.5!Q67</f>
        <v>S / 4</v>
      </c>
      <c r="D106" s="461" t="str">
        <f>Tischeint.5!T67</f>
        <v>R / 3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45178</v>
      </c>
      <c r="B107" s="458" t="str">
        <f>Tischeint.5!A69</f>
        <v>5. / 2</v>
      </c>
      <c r="C107" s="459">
        <f>Tischeint.5!I69</f>
        <v>14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Tischeint.5!K69&amp;"  "</f>
        <v xml:space="preserve">T / 1  </v>
      </c>
      <c r="B108" s="461" t="str">
        <f>Tischeint.5!N69</f>
        <v>P / 2</v>
      </c>
      <c r="C108" s="461" t="str">
        <f>Tischeint.5!Q69</f>
        <v>S / 3</v>
      </c>
      <c r="D108" s="461" t="str">
        <f>Tischeint.5!T69</f>
        <v>R / 4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45178</v>
      </c>
      <c r="B109" s="458" t="str">
        <f>Tischeint.5!A71</f>
        <v>5. / 2</v>
      </c>
      <c r="C109" s="459">
        <f>Tischeint.5!I71</f>
        <v>15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Tischeint.5!K71&amp;"  "</f>
        <v xml:space="preserve">T / 4  </v>
      </c>
      <c r="B110" s="461" t="str">
        <f>Tischeint.5!N71</f>
        <v>P / 3</v>
      </c>
      <c r="C110" s="461" t="str">
        <f>Tischeint.5!Q71</f>
        <v>S / 2</v>
      </c>
      <c r="D110" s="461" t="str">
        <f>Tischeint.5!T71</f>
        <v>R / 1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45178</v>
      </c>
      <c r="B111" s="458" t="str">
        <f>Tischeint.5!A73</f>
        <v>5. / 2</v>
      </c>
      <c r="C111" s="459">
        <f>Tischeint.5!I73</f>
        <v>16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Tischeint.5!K73&amp;"  "</f>
        <v xml:space="preserve">T / 3  </v>
      </c>
      <c r="B112" s="461" t="str">
        <f>Tischeint.5!N73</f>
        <v>P / 4</v>
      </c>
      <c r="C112" s="461" t="str">
        <f>Tischeint.5!Q73</f>
        <v>S / 1</v>
      </c>
      <c r="D112" s="461" t="str">
        <f>Tischeint.5!T73</f>
        <v>R / 2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45178</v>
      </c>
      <c r="B113" s="458" t="str">
        <f>Tischeint.5!A107</f>
        <v>5. / 3</v>
      </c>
      <c r="C113" s="459">
        <f>Tischeint.5!I107</f>
        <v>13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Tischeint.5!K107&amp;"  "</f>
        <v xml:space="preserve">R / 4  </v>
      </c>
      <c r="B114" s="461" t="str">
        <f>Tischeint.5!N107</f>
        <v>S / 2</v>
      </c>
      <c r="C114" s="461" t="str">
        <f>Tischeint.5!Q107</f>
        <v>P / 1</v>
      </c>
      <c r="D114" s="461" t="str">
        <f>Tischeint.5!T107</f>
        <v>T / 3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45178</v>
      </c>
      <c r="B115" s="458" t="str">
        <f>Tischeint.5!A109</f>
        <v>5. / 3</v>
      </c>
      <c r="C115" s="459">
        <f>Tischeint.5!I109</f>
        <v>14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Tischeint.5!K109&amp;"  "</f>
        <v xml:space="preserve">R / 3  </v>
      </c>
      <c r="B116" s="461" t="str">
        <f>Tischeint.5!N109</f>
        <v>S / 1</v>
      </c>
      <c r="C116" s="461" t="str">
        <f>Tischeint.5!Q109</f>
        <v>P / 2</v>
      </c>
      <c r="D116" s="461" t="str">
        <f>Tischeint.5!T109</f>
        <v>T / 4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45178</v>
      </c>
      <c r="B117" s="458" t="str">
        <f>Tischeint.5!A111</f>
        <v>5. / 3</v>
      </c>
      <c r="C117" s="459">
        <f>Tischeint.5!I111</f>
        <v>15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Tischeint.5!K111&amp;"  "</f>
        <v xml:space="preserve">R / 2  </v>
      </c>
      <c r="B118" s="461" t="str">
        <f>Tischeint.5!N111</f>
        <v>S / 4</v>
      </c>
      <c r="C118" s="461" t="str">
        <f>Tischeint.5!Q111</f>
        <v>P / 3</v>
      </c>
      <c r="D118" s="461" t="str">
        <f>Tischeint.5!T111</f>
        <v>T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45178</v>
      </c>
      <c r="B119" s="458" t="str">
        <f>Tischeint.5!A113</f>
        <v>5. / 3</v>
      </c>
      <c r="C119" s="459">
        <f>Tischeint.5!I113</f>
        <v>16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Tischeint.5!K113&amp;"  "</f>
        <v xml:space="preserve">R / 1  </v>
      </c>
      <c r="B120" s="461" t="str">
        <f>Tischeint.5!N113</f>
        <v>S / 3</v>
      </c>
      <c r="C120" s="461" t="str">
        <f>Tischeint.5!Q113</f>
        <v>P / 4</v>
      </c>
      <c r="D120" s="461" t="str">
        <f>Tischeint.5!T113</f>
        <v>T / 2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45178</v>
      </c>
      <c r="B121" s="458" t="str">
        <f>Tischeint.5!A147</f>
        <v>5. / 4</v>
      </c>
      <c r="C121" s="459">
        <f>Tischeint.5!I147</f>
        <v>13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Tischeint.5!K147&amp;"  "</f>
        <v xml:space="preserve">S / 1  </v>
      </c>
      <c r="B122" s="461" t="str">
        <f>Tischeint.5!N147</f>
        <v>R / 1</v>
      </c>
      <c r="C122" s="461" t="str">
        <f>Tischeint.5!Q147</f>
        <v>T / 1</v>
      </c>
      <c r="D122" s="461" t="str">
        <f>Tischeint.5!T147</f>
        <v>P / 1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45178</v>
      </c>
      <c r="B123" s="458" t="str">
        <f>Tischeint.5!A149</f>
        <v>5. / 4</v>
      </c>
      <c r="C123" s="459">
        <f>Tischeint.5!I149</f>
        <v>14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Tischeint.5!K149&amp;"  "</f>
        <v xml:space="preserve">S / 2  </v>
      </c>
      <c r="B124" s="461" t="str">
        <f>Tischeint.5!N149</f>
        <v>R / 2</v>
      </c>
      <c r="C124" s="461" t="str">
        <f>Tischeint.5!Q149</f>
        <v>T / 2</v>
      </c>
      <c r="D124" s="461" t="str">
        <f>Tischeint.5!T149</f>
        <v>P / 2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45178</v>
      </c>
      <c r="B125" s="458" t="str">
        <f>Tischeint.5!A151</f>
        <v>5. / 4</v>
      </c>
      <c r="C125" s="459">
        <f>Tischeint.5!I151</f>
        <v>15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Tischeint.5!K151&amp;"  "</f>
        <v xml:space="preserve">S / 3  </v>
      </c>
      <c r="B126" s="461" t="str">
        <f>Tischeint.5!N151</f>
        <v>R / 3</v>
      </c>
      <c r="C126" s="461" t="str">
        <f>Tischeint.5!Q151</f>
        <v>T / 3</v>
      </c>
      <c r="D126" s="461" t="str">
        <f>Tischeint.5!T151</f>
        <v>P / 3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45178</v>
      </c>
      <c r="B127" s="458" t="str">
        <f>Tischeint.5!A153</f>
        <v>5. / 4</v>
      </c>
      <c r="C127" s="459">
        <f>Tischeint.5!I153</f>
        <v>16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Tischeint.5!K153&amp;"  "</f>
        <v xml:space="preserve">S / 4  </v>
      </c>
      <c r="B128" s="461" t="str">
        <f>Tischeint.5!N153</f>
        <v>R / 4</v>
      </c>
      <c r="C128" s="461" t="str">
        <f>Tischeint.5!Q153</f>
        <v>T / 4</v>
      </c>
      <c r="D128" s="461" t="str">
        <f>Tischeint.5!T153</f>
        <v>P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45178</v>
      </c>
      <c r="B129" s="458" t="str">
        <f>Tischeint.5!A35</f>
        <v>5. / 1</v>
      </c>
      <c r="C129" s="459">
        <f>Tischeint.5!I35</f>
        <v>17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Tischeint.5!K35&amp;"  "</f>
        <v xml:space="preserve"> / 1  </v>
      </c>
      <c r="B130" s="461" t="str">
        <f>Tischeint.5!N35</f>
        <v xml:space="preserve"> / 4</v>
      </c>
      <c r="C130" s="461" t="str">
        <f>Tischeint.5!Q35</f>
        <v xml:space="preserve"> / 2</v>
      </c>
      <c r="D130" s="461" t="str">
        <f>Tischeint.5!T35</f>
        <v xml:space="preserve"> / 3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45178</v>
      </c>
      <c r="B131" s="458" t="str">
        <f>Tischeint.5!A37</f>
        <v>5. / 1</v>
      </c>
      <c r="C131" s="459">
        <f>Tischeint.5!I37</f>
        <v>18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Tischeint.5!K37&amp;"  "</f>
        <v xml:space="preserve"> / 2  </v>
      </c>
      <c r="B132" s="461" t="str">
        <f>Tischeint.5!N37</f>
        <v xml:space="preserve"> / 3</v>
      </c>
      <c r="C132" s="461" t="str">
        <f>Tischeint.5!Q37</f>
        <v xml:space="preserve"> / 1</v>
      </c>
      <c r="D132" s="461" t="str">
        <f>Tischeint.5!T37</f>
        <v xml:space="preserve"> / 4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45178</v>
      </c>
      <c r="B133" s="458" t="str">
        <f>Tischeint.5!A39</f>
        <v>5. / 1</v>
      </c>
      <c r="C133" s="459">
        <f>Tischeint.5!I39</f>
        <v>19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Tischeint.5!K39&amp;"  "</f>
        <v xml:space="preserve"> / 3  </v>
      </c>
      <c r="B134" s="461" t="str">
        <f>Tischeint.5!N39</f>
        <v xml:space="preserve"> / 2</v>
      </c>
      <c r="C134" s="461" t="str">
        <f>Tischeint.5!Q39</f>
        <v xml:space="preserve"> / 4</v>
      </c>
      <c r="D134" s="461" t="str">
        <f>Tischeint.5!T39</f>
        <v xml:space="preserve"> / 1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45178</v>
      </c>
      <c r="B135" s="458" t="str">
        <f>Tischeint.5!A41</f>
        <v>5. / 1</v>
      </c>
      <c r="C135" s="459">
        <f>Tischeint.5!I41</f>
        <v>20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Tischeint.5!K41&amp;"  "</f>
        <v xml:space="preserve"> / 4  </v>
      </c>
      <c r="B136" s="461" t="str">
        <f>Tischeint.5!N41</f>
        <v xml:space="preserve"> / 1</v>
      </c>
      <c r="C136" s="461" t="str">
        <f>Tischeint.5!Q41</f>
        <v xml:space="preserve"> / 3</v>
      </c>
      <c r="D136" s="461" t="str">
        <f>Tischeint.5!T41</f>
        <v xml:space="preserve"> / 2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45178</v>
      </c>
      <c r="B137" s="458" t="str">
        <f>Tischeint.5!A75</f>
        <v>5. / 2</v>
      </c>
      <c r="C137" s="459">
        <f>Tischeint.5!I75</f>
        <v>17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Tischeint.5!K75&amp;"  "</f>
        <v xml:space="preserve"> / 2  </v>
      </c>
      <c r="B138" s="461" t="str">
        <f>Tischeint.5!N75</f>
        <v xml:space="preserve"> / 1</v>
      </c>
      <c r="C138" s="461" t="str">
        <f>Tischeint.5!Q75</f>
        <v xml:space="preserve"> / 4</v>
      </c>
      <c r="D138" s="461" t="str">
        <f>Tischeint.5!T75</f>
        <v xml:space="preserve">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45178</v>
      </c>
      <c r="B139" s="458" t="str">
        <f>Tischeint.5!A77</f>
        <v>5. / 2</v>
      </c>
      <c r="C139" s="459">
        <f>Tischeint.5!I77</f>
        <v>18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Tischeint.5!K77&amp;"  "</f>
        <v xml:space="preserve"> / 1  </v>
      </c>
      <c r="B140" s="461" t="str">
        <f>Tischeint.5!N77</f>
        <v xml:space="preserve"> / 2</v>
      </c>
      <c r="C140" s="461" t="str">
        <f>Tischeint.5!Q77</f>
        <v xml:space="preserve"> / 3</v>
      </c>
      <c r="D140" s="461" t="str">
        <f>Tischeint.5!T77</f>
        <v xml:space="preserve"> / 4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45178</v>
      </c>
      <c r="B141" s="458" t="str">
        <f>Tischeint.5!A79</f>
        <v>5. / 2</v>
      </c>
      <c r="C141" s="459">
        <f>Tischeint.5!I79</f>
        <v>19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Tischeint.5!K79&amp;"  "</f>
        <v xml:space="preserve"> / 4  </v>
      </c>
      <c r="B142" s="461" t="str">
        <f>Tischeint.5!N79</f>
        <v xml:space="preserve"> / 3</v>
      </c>
      <c r="C142" s="461" t="str">
        <f>Tischeint.5!Q79</f>
        <v xml:space="preserve"> / 2</v>
      </c>
      <c r="D142" s="461" t="str">
        <f>Tischeint.5!T79</f>
        <v xml:space="preserve"> / 1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45178</v>
      </c>
      <c r="B143" s="458" t="str">
        <f>Tischeint.5!A81</f>
        <v>5. / 2</v>
      </c>
      <c r="C143" s="459">
        <f>Tischeint.5!I81</f>
        <v>20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Tischeint.5!K81&amp;"  "</f>
        <v xml:space="preserve"> / 3  </v>
      </c>
      <c r="B144" s="461" t="str">
        <f>Tischeint.5!N81</f>
        <v xml:space="preserve"> / 4</v>
      </c>
      <c r="C144" s="461" t="str">
        <f>Tischeint.5!Q81</f>
        <v xml:space="preserve"> / 1</v>
      </c>
      <c r="D144" s="461" t="str">
        <f>Tischeint.5!T81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45178</v>
      </c>
      <c r="B145" s="458" t="str">
        <f>Tischeint.5!A115</f>
        <v>5. / 3</v>
      </c>
      <c r="C145" s="459">
        <f>Tischeint.5!I115</f>
        <v>17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Tischeint.5!K115&amp;"  "</f>
        <v xml:space="preserve"> / 4  </v>
      </c>
      <c r="B146" s="461" t="str">
        <f>Tischeint.5!N115</f>
        <v xml:space="preserve"> / 2</v>
      </c>
      <c r="C146" s="461" t="str">
        <f>Tischeint.5!Q115</f>
        <v xml:space="preserve"> / 1</v>
      </c>
      <c r="D146" s="461" t="str">
        <f>Tischeint.5!T115</f>
        <v xml:space="preserve"> / 3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45178</v>
      </c>
      <c r="B147" s="458" t="str">
        <f>Tischeint.5!A117</f>
        <v>5. / 3</v>
      </c>
      <c r="C147" s="459">
        <f>Tischeint.5!I117</f>
        <v>18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Tischeint.5!K117&amp;"  "</f>
        <v xml:space="preserve"> / 3  </v>
      </c>
      <c r="B148" s="461" t="str">
        <f>Tischeint.5!N117</f>
        <v xml:space="preserve"> / 1</v>
      </c>
      <c r="C148" s="461" t="str">
        <f>Tischeint.5!Q117</f>
        <v xml:space="preserve"> / 2</v>
      </c>
      <c r="D148" s="461" t="str">
        <f>Tischeint.5!T117</f>
        <v xml:space="preserve"> / 4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45178</v>
      </c>
      <c r="B149" s="458" t="str">
        <f>Tischeint.5!A119</f>
        <v>5. / 3</v>
      </c>
      <c r="C149" s="459">
        <f>Tischeint.5!I119</f>
        <v>19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Tischeint.5!K119&amp;"  "</f>
        <v xml:space="preserve"> / 2  </v>
      </c>
      <c r="B150" s="461" t="str">
        <f>Tischeint.5!N119</f>
        <v xml:space="preserve"> / 4</v>
      </c>
      <c r="C150" s="461" t="str">
        <f>Tischeint.5!Q119</f>
        <v xml:space="preserve"> / 3</v>
      </c>
      <c r="D150" s="461" t="str">
        <f>Tischeint.5!T119</f>
        <v xml:space="preserve"> / 1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45178</v>
      </c>
      <c r="B151" s="458" t="str">
        <f>Tischeint.5!A121</f>
        <v>5. / 3</v>
      </c>
      <c r="C151" s="459">
        <f>Tischeint.5!I121</f>
        <v>20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Tischeint.5!K121&amp;"  "</f>
        <v xml:space="preserve"> / 1  </v>
      </c>
      <c r="B152" s="461" t="str">
        <f>Tischeint.5!N121</f>
        <v xml:space="preserve"> / 3</v>
      </c>
      <c r="C152" s="461" t="str">
        <f>Tischeint.5!Q121</f>
        <v xml:space="preserve"> / 4</v>
      </c>
      <c r="D152" s="461" t="str">
        <f>Tischeint.5!T121</f>
        <v xml:space="preserve"> / 2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45178</v>
      </c>
      <c r="B153" s="458" t="str">
        <f>Tischeint.5!A155</f>
        <v>5. / 4</v>
      </c>
      <c r="C153" s="459">
        <f>Tischeint.5!I155</f>
        <v>17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Tischeint.5!K155&amp;"  "</f>
        <v xml:space="preserve"> / 1  </v>
      </c>
      <c r="B154" s="461" t="str">
        <f>Tischeint.5!N155</f>
        <v xml:space="preserve"> / 1</v>
      </c>
      <c r="C154" s="461" t="str">
        <f>Tischeint.5!Q155</f>
        <v xml:space="preserve"> / 1</v>
      </c>
      <c r="D154" s="461" t="str">
        <f>Tischeint.5!T155</f>
        <v xml:space="preserve">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45178</v>
      </c>
      <c r="B155" s="458" t="str">
        <f>Tischeint.5!A157</f>
        <v>5. / 4</v>
      </c>
      <c r="C155" s="459">
        <f>Tischeint.5!I157</f>
        <v>18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Tischeint.5!K157&amp;"  "</f>
        <v xml:space="preserve"> / 2  </v>
      </c>
      <c r="B156" s="461" t="str">
        <f>Tischeint.5!N157</f>
        <v xml:space="preserve"> / 2</v>
      </c>
      <c r="C156" s="461" t="str">
        <f>Tischeint.5!Q157</f>
        <v xml:space="preserve"> / 2</v>
      </c>
      <c r="D156" s="461" t="str">
        <f>Tischeint.5!T157</f>
        <v xml:space="preserve"> / 2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45178</v>
      </c>
      <c r="B157" s="458" t="str">
        <f>Tischeint.5!A159</f>
        <v>5. / 4</v>
      </c>
      <c r="C157" s="459">
        <f>Tischeint.5!I159</f>
        <v>19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Tischeint.5!K159&amp;"  "</f>
        <v xml:space="preserve"> / 3  </v>
      </c>
      <c r="B158" s="461" t="str">
        <f>Tischeint.5!N159</f>
        <v xml:space="preserve"> / 3</v>
      </c>
      <c r="C158" s="461" t="str">
        <f>Tischeint.5!Q159</f>
        <v xml:space="preserve"> / 3</v>
      </c>
      <c r="D158" s="461" t="str">
        <f>Tischeint.5!T159</f>
        <v xml:space="preserve"> / 3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45178</v>
      </c>
      <c r="B159" s="458" t="str">
        <f>Tischeint.5!A161</f>
        <v>5. / 4</v>
      </c>
      <c r="C159" s="459">
        <f>Tischeint.5!I161</f>
        <v>20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Tischeint.5!K161&amp;"  "</f>
        <v xml:space="preserve"> / 4  </v>
      </c>
      <c r="B160" s="461" t="str">
        <f>Tischeint.5!N161</f>
        <v xml:space="preserve"> / 4</v>
      </c>
      <c r="C160" s="461" t="str">
        <f>Tischeint.5!Q161</f>
        <v xml:space="preserve"> / 4</v>
      </c>
      <c r="D160" s="461" t="str">
        <f>Tischeint.5!T161</f>
        <v xml:space="preserve"> / 4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I161"/>
  <sheetViews>
    <sheetView zoomScale="50" workbookViewId="0">
      <selection activeCell="W11" sqref="W11:Z11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27" width="8.28515625" style="17" customWidth="1"/>
    <col min="28" max="16384" width="11.42578125" style="10"/>
  </cols>
  <sheetData>
    <row r="1" spans="1:35" ht="30" customHeight="1" thickBot="1" x14ac:dyDescent="0.45">
      <c r="A1" s="596" t="s">
        <v>29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6</v>
      </c>
      <c r="X1" s="836" t="s">
        <v>0</v>
      </c>
      <c r="Y1" s="520"/>
      <c r="Z1" s="520"/>
      <c r="AA1" s="521"/>
    </row>
    <row r="2" spans="1:35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18"/>
      <c r="X2" s="19"/>
      <c r="Y2" s="19"/>
      <c r="Z2" s="19"/>
      <c r="AA2" s="20"/>
    </row>
    <row r="3" spans="1:35" ht="30" customHeight="1" thickBot="1" x14ac:dyDescent="0.45">
      <c r="A3" s="826" t="str">
        <f>$W$1&amp;". / 1"</f>
        <v>6. / 1</v>
      </c>
      <c r="B3" s="827"/>
      <c r="C3" s="828">
        <f>W11</f>
        <v>45178</v>
      </c>
      <c r="D3" s="829"/>
      <c r="E3" s="829"/>
      <c r="F3" s="829"/>
      <c r="G3" s="829"/>
      <c r="H3" s="830"/>
      <c r="I3" s="672">
        <v>1</v>
      </c>
      <c r="J3" s="673"/>
      <c r="K3" s="674" t="str">
        <f>$W$3&amp;" / 1"</f>
        <v>A / 1</v>
      </c>
      <c r="L3" s="675"/>
      <c r="M3" s="676"/>
      <c r="N3" s="674" t="str">
        <f>$Y$3&amp;" / 4"</f>
        <v>C / 4</v>
      </c>
      <c r="O3" s="675"/>
      <c r="P3" s="676"/>
      <c r="Q3" s="674" t="str">
        <f>$Z$3&amp;" / 3"</f>
        <v>D / 3</v>
      </c>
      <c r="R3" s="677"/>
      <c r="S3" s="678"/>
      <c r="T3" s="674" t="str">
        <f>$AA$3&amp;" / 2"</f>
        <v>E / 2</v>
      </c>
      <c r="U3" s="677"/>
      <c r="V3" s="678"/>
      <c r="W3" s="13" t="s">
        <v>7</v>
      </c>
      <c r="X3" s="22" t="s">
        <v>11</v>
      </c>
      <c r="Y3" s="22" t="s">
        <v>15</v>
      </c>
      <c r="Z3" s="26" t="s">
        <v>19</v>
      </c>
      <c r="AA3" s="23" t="s">
        <v>23</v>
      </c>
    </row>
    <row r="4" spans="1:35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14"/>
      <c r="X4" s="15"/>
      <c r="Y4" s="15"/>
      <c r="Z4" s="15"/>
      <c r="AA4" s="16"/>
    </row>
    <row r="5" spans="1:35" ht="30" customHeight="1" thickBot="1" x14ac:dyDescent="0.45">
      <c r="A5" s="826" t="str">
        <f>A3</f>
        <v>6. / 1</v>
      </c>
      <c r="B5" s="827"/>
      <c r="C5" s="828">
        <f>C3</f>
        <v>45178</v>
      </c>
      <c r="D5" s="829"/>
      <c r="E5" s="829"/>
      <c r="F5" s="829"/>
      <c r="G5" s="829"/>
      <c r="H5" s="830"/>
      <c r="I5" s="672">
        <v>2</v>
      </c>
      <c r="J5" s="673"/>
      <c r="K5" s="674" t="str">
        <f>$X$3&amp;" / 1"</f>
        <v>B / 1</v>
      </c>
      <c r="L5" s="677"/>
      <c r="M5" s="678"/>
      <c r="N5" s="674" t="str">
        <f>$W$3&amp;" / 2"</f>
        <v>A / 2</v>
      </c>
      <c r="O5" s="675"/>
      <c r="P5" s="676"/>
      <c r="Q5" s="674" t="str">
        <f>$AA$3&amp;" / 3"</f>
        <v>E / 3</v>
      </c>
      <c r="R5" s="675"/>
      <c r="S5" s="676"/>
      <c r="T5" s="674" t="str">
        <f>$Z$3&amp;" / 4"</f>
        <v>D / 4</v>
      </c>
      <c r="U5" s="677"/>
      <c r="V5" s="678"/>
      <c r="W5" s="13" t="s">
        <v>24</v>
      </c>
      <c r="X5" s="22" t="s">
        <v>8</v>
      </c>
      <c r="Y5" s="22" t="s">
        <v>12</v>
      </c>
      <c r="Z5" s="26" t="s">
        <v>16</v>
      </c>
      <c r="AA5" s="23" t="s">
        <v>20</v>
      </c>
    </row>
    <row r="6" spans="1:35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14"/>
      <c r="X6" s="15"/>
      <c r="Y6" s="15"/>
      <c r="Z6" s="15"/>
      <c r="AA6" s="16"/>
    </row>
    <row r="7" spans="1:35" ht="30" customHeight="1" thickBot="1" x14ac:dyDescent="0.45">
      <c r="A7" s="826" t="str">
        <f>A5</f>
        <v>6. / 1</v>
      </c>
      <c r="B7" s="827"/>
      <c r="C7" s="828">
        <f>C5</f>
        <v>45178</v>
      </c>
      <c r="D7" s="829"/>
      <c r="E7" s="829"/>
      <c r="F7" s="829"/>
      <c r="G7" s="829"/>
      <c r="H7" s="830"/>
      <c r="I7" s="672">
        <v>3</v>
      </c>
      <c r="J7" s="673"/>
      <c r="K7" s="674" t="str">
        <f>$Y$3&amp;" / 1"</f>
        <v>C / 1</v>
      </c>
      <c r="L7" s="677"/>
      <c r="M7" s="678"/>
      <c r="N7" s="674" t="str">
        <f>$AA$3&amp;" / 4"</f>
        <v>E / 4</v>
      </c>
      <c r="O7" s="677"/>
      <c r="P7" s="678"/>
      <c r="Q7" s="674" t="str">
        <f>$W$3&amp;" / 3"</f>
        <v>A / 3</v>
      </c>
      <c r="R7" s="677"/>
      <c r="S7" s="678"/>
      <c r="T7" s="674" t="str">
        <f>$X$3&amp;" / 2"</f>
        <v>B / 2</v>
      </c>
      <c r="U7" s="675"/>
      <c r="V7" s="676"/>
      <c r="W7" s="13" t="s">
        <v>21</v>
      </c>
      <c r="X7" s="22" t="s">
        <v>25</v>
      </c>
      <c r="Y7" s="22" t="s">
        <v>9</v>
      </c>
      <c r="Z7" s="26" t="s">
        <v>13</v>
      </c>
      <c r="AA7" s="23" t="s">
        <v>17</v>
      </c>
    </row>
    <row r="8" spans="1:35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14"/>
      <c r="X8" s="15"/>
      <c r="Y8" s="15"/>
      <c r="Z8" s="15"/>
      <c r="AA8" s="16"/>
    </row>
    <row r="9" spans="1:35" ht="30" customHeight="1" thickBot="1" x14ac:dyDescent="0.45">
      <c r="A9" s="826" t="str">
        <f>A7</f>
        <v>6. / 1</v>
      </c>
      <c r="B9" s="827"/>
      <c r="C9" s="828">
        <f>C7</f>
        <v>45178</v>
      </c>
      <c r="D9" s="829"/>
      <c r="E9" s="829"/>
      <c r="F9" s="829"/>
      <c r="G9" s="829"/>
      <c r="H9" s="830"/>
      <c r="I9" s="672">
        <v>4</v>
      </c>
      <c r="J9" s="673"/>
      <c r="K9" s="674" t="str">
        <f>$Z$3&amp;" / 1"</f>
        <v>D / 1</v>
      </c>
      <c r="L9" s="677"/>
      <c r="M9" s="678"/>
      <c r="N9" s="674" t="str">
        <f>$Y$3&amp;" / 2"</f>
        <v>C / 2</v>
      </c>
      <c r="O9" s="677"/>
      <c r="P9" s="678"/>
      <c r="Q9" s="674" t="str">
        <f>$X$3&amp;" / 3"</f>
        <v>B / 3</v>
      </c>
      <c r="R9" s="677"/>
      <c r="S9" s="678"/>
      <c r="T9" s="674" t="str">
        <f>$W$3&amp;" / 4"</f>
        <v>A / 4</v>
      </c>
      <c r="U9" s="675"/>
      <c r="V9" s="676"/>
      <c r="W9" s="21" t="s">
        <v>18</v>
      </c>
      <c r="X9" s="24" t="s">
        <v>22</v>
      </c>
      <c r="Y9" s="24" t="s">
        <v>26</v>
      </c>
      <c r="Z9" s="27" t="s">
        <v>10</v>
      </c>
      <c r="AA9" s="25" t="s">
        <v>14</v>
      </c>
    </row>
    <row r="10" spans="1:35" ht="15" customHeight="1" thickBot="1" x14ac:dyDescent="0.45">
      <c r="A10" s="834" t="s">
        <v>180</v>
      </c>
      <c r="B10" s="835"/>
      <c r="C10" s="831" t="s">
        <v>1</v>
      </c>
      <c r="D10" s="832"/>
      <c r="E10" s="832"/>
      <c r="F10" s="832"/>
      <c r="G10" s="832"/>
      <c r="H10" s="833"/>
      <c r="I10" s="679" t="s">
        <v>2</v>
      </c>
      <c r="J10" s="680"/>
      <c r="K10" s="669" t="s">
        <v>3</v>
      </c>
      <c r="L10" s="681"/>
      <c r="M10" s="682"/>
      <c r="N10" s="669" t="s">
        <v>4</v>
      </c>
      <c r="O10" s="681"/>
      <c r="P10" s="682"/>
      <c r="Q10" s="669" t="s">
        <v>5</v>
      </c>
      <c r="R10" s="681"/>
      <c r="S10" s="682"/>
      <c r="T10" s="669" t="s">
        <v>6</v>
      </c>
      <c r="U10" s="681"/>
      <c r="V10" s="682"/>
    </row>
    <row r="11" spans="1:35" ht="30" customHeight="1" thickBot="1" x14ac:dyDescent="0.45">
      <c r="A11" s="826" t="str">
        <f>A9</f>
        <v>6. / 1</v>
      </c>
      <c r="B11" s="827"/>
      <c r="C11" s="828">
        <f>C9</f>
        <v>45178</v>
      </c>
      <c r="D11" s="829"/>
      <c r="E11" s="829"/>
      <c r="F11" s="829"/>
      <c r="G11" s="829"/>
      <c r="H11" s="830"/>
      <c r="I11" s="672">
        <v>5</v>
      </c>
      <c r="J11" s="673"/>
      <c r="K11" s="674" t="str">
        <f>$AA$3&amp;" / 1"</f>
        <v>E / 1</v>
      </c>
      <c r="L11" s="677"/>
      <c r="M11" s="678"/>
      <c r="N11" s="674" t="str">
        <f>$X$3&amp;" / 4"</f>
        <v>B / 4</v>
      </c>
      <c r="O11" s="675"/>
      <c r="P11" s="676"/>
      <c r="Q11" s="674" t="str">
        <f>$Y$3&amp;" / 3"</f>
        <v>C / 3</v>
      </c>
      <c r="R11" s="675"/>
      <c r="S11" s="676"/>
      <c r="T11" s="674" t="str">
        <f>$Z$3&amp;" / 2"</f>
        <v>D / 2</v>
      </c>
      <c r="U11" s="675"/>
      <c r="V11" s="676"/>
      <c r="W11" s="840">
        <v>45178</v>
      </c>
      <c r="X11" s="841"/>
      <c r="Y11" s="841"/>
      <c r="Z11" s="842"/>
      <c r="AA11" s="430"/>
    </row>
    <row r="12" spans="1:35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4"/>
      <c r="S12" s="635"/>
      <c r="T12" s="633" t="s">
        <v>6</v>
      </c>
      <c r="U12" s="634"/>
      <c r="V12" s="635"/>
    </row>
    <row r="13" spans="1:35" ht="30" customHeight="1" thickBot="1" x14ac:dyDescent="0.25">
      <c r="A13" s="816" t="str">
        <f>A11</f>
        <v>6. / 1</v>
      </c>
      <c r="B13" s="817"/>
      <c r="C13" s="818">
        <f>C11</f>
        <v>45178</v>
      </c>
      <c r="D13" s="819"/>
      <c r="E13" s="819"/>
      <c r="F13" s="819"/>
      <c r="G13" s="819"/>
      <c r="H13" s="820"/>
      <c r="I13" s="626">
        <v>6</v>
      </c>
      <c r="J13" s="627"/>
      <c r="K13" s="628" t="str">
        <f>$W$5&amp;" / 1"</f>
        <v>F / 1</v>
      </c>
      <c r="L13" s="629"/>
      <c r="M13" s="630"/>
      <c r="N13" s="628" t="str">
        <f>$Y$5&amp;" / 4"</f>
        <v>J / 4</v>
      </c>
      <c r="O13" s="629"/>
      <c r="P13" s="630"/>
      <c r="Q13" s="628" t="str">
        <f>$Z$5&amp;" / 3"</f>
        <v>K / 3</v>
      </c>
      <c r="R13" s="629"/>
      <c r="S13" s="630"/>
      <c r="T13" s="628" t="str">
        <f>$AA$5&amp;" / 2"</f>
        <v>L / 2</v>
      </c>
      <c r="U13" s="629"/>
      <c r="V13" s="630"/>
      <c r="W13" s="900" t="str">
        <f>Tischeint.1!AA19</f>
        <v>Liga</v>
      </c>
      <c r="X13" s="901"/>
      <c r="Y13" s="901"/>
      <c r="Z13" s="901"/>
      <c r="AA13" s="902"/>
      <c r="AB13" s="760" t="s">
        <v>219</v>
      </c>
      <c r="AC13" s="761"/>
      <c r="AD13" s="761"/>
      <c r="AE13" s="761"/>
      <c r="AF13" s="762"/>
      <c r="AG13" s="762"/>
      <c r="AH13" s="762"/>
      <c r="AI13" s="763"/>
    </row>
    <row r="14" spans="1:35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4"/>
      <c r="S14" s="635"/>
      <c r="T14" s="633" t="s">
        <v>6</v>
      </c>
      <c r="U14" s="634"/>
      <c r="V14" s="635"/>
      <c r="W14" s="903"/>
      <c r="X14" s="904"/>
      <c r="Y14" s="904"/>
      <c r="Z14" s="904"/>
      <c r="AA14" s="905"/>
      <c r="AB14" s="764"/>
      <c r="AC14" s="765"/>
      <c r="AD14" s="765"/>
      <c r="AE14" s="765"/>
      <c r="AF14" s="766"/>
      <c r="AG14" s="766"/>
      <c r="AH14" s="766"/>
      <c r="AI14" s="767"/>
    </row>
    <row r="15" spans="1:35" ht="30" customHeight="1" thickBot="1" x14ac:dyDescent="0.25">
      <c r="A15" s="816" t="str">
        <f>A13</f>
        <v>6. / 1</v>
      </c>
      <c r="B15" s="817"/>
      <c r="C15" s="818">
        <f>C13</f>
        <v>45178</v>
      </c>
      <c r="D15" s="819"/>
      <c r="E15" s="819"/>
      <c r="F15" s="819"/>
      <c r="G15" s="819"/>
      <c r="H15" s="820"/>
      <c r="I15" s="626">
        <v>7</v>
      </c>
      <c r="J15" s="627"/>
      <c r="K15" s="628" t="str">
        <f>$X$5&amp;" / 1"</f>
        <v>H / 1</v>
      </c>
      <c r="L15" s="629"/>
      <c r="M15" s="630"/>
      <c r="N15" s="628" t="str">
        <f>$W$5&amp;" / 2"</f>
        <v>F / 2</v>
      </c>
      <c r="O15" s="629"/>
      <c r="P15" s="630"/>
      <c r="Q15" s="628" t="str">
        <f>$AA$5&amp;" / 3"</f>
        <v>L / 3</v>
      </c>
      <c r="R15" s="629"/>
      <c r="S15" s="630"/>
      <c r="T15" s="628" t="str">
        <f>$Z$5&amp;" / 4"</f>
        <v>K / 4</v>
      </c>
      <c r="U15" s="629"/>
      <c r="V15" s="630"/>
      <c r="W15" s="903"/>
      <c r="X15" s="904"/>
      <c r="Y15" s="904"/>
      <c r="Z15" s="904"/>
      <c r="AA15" s="905"/>
      <c r="AB15" s="764"/>
      <c r="AC15" s="765"/>
      <c r="AD15" s="765"/>
      <c r="AE15" s="765"/>
      <c r="AF15" s="766"/>
      <c r="AG15" s="766"/>
      <c r="AH15" s="766"/>
      <c r="AI15" s="767"/>
    </row>
    <row r="16" spans="1:35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4"/>
      <c r="S16" s="635"/>
      <c r="T16" s="633" t="s">
        <v>6</v>
      </c>
      <c r="U16" s="634"/>
      <c r="V16" s="635"/>
      <c r="W16" s="906"/>
      <c r="X16" s="907"/>
      <c r="Y16" s="907"/>
      <c r="Z16" s="907"/>
      <c r="AA16" s="908"/>
      <c r="AB16" s="768"/>
      <c r="AC16" s="769"/>
      <c r="AD16" s="769"/>
      <c r="AE16" s="769"/>
      <c r="AF16" s="766"/>
      <c r="AG16" s="766"/>
      <c r="AH16" s="766"/>
      <c r="AI16" s="767"/>
    </row>
    <row r="17" spans="1:35" ht="30" customHeight="1" thickBot="1" x14ac:dyDescent="0.25">
      <c r="A17" s="816" t="str">
        <f>A15</f>
        <v>6. / 1</v>
      </c>
      <c r="B17" s="817"/>
      <c r="C17" s="818">
        <f>C15</f>
        <v>45178</v>
      </c>
      <c r="D17" s="819"/>
      <c r="E17" s="819"/>
      <c r="F17" s="819"/>
      <c r="G17" s="819"/>
      <c r="H17" s="820"/>
      <c r="I17" s="626">
        <v>8</v>
      </c>
      <c r="J17" s="627"/>
      <c r="K17" s="628" t="str">
        <f>$Y$5&amp;" / 1"</f>
        <v>J / 1</v>
      </c>
      <c r="L17" s="629"/>
      <c r="M17" s="630"/>
      <c r="N17" s="628" t="str">
        <f>$AA$5&amp;" / 4"</f>
        <v>L / 4</v>
      </c>
      <c r="O17" s="629"/>
      <c r="P17" s="630"/>
      <c r="Q17" s="628" t="str">
        <f>$W$5&amp;" / 3"</f>
        <v>F / 3</v>
      </c>
      <c r="R17" s="629"/>
      <c r="S17" s="630"/>
      <c r="T17" s="628" t="str">
        <f>$X$5&amp;" / 2"</f>
        <v>H / 2</v>
      </c>
      <c r="U17" s="629"/>
      <c r="V17" s="630"/>
      <c r="W17" s="909"/>
      <c r="X17" s="910"/>
      <c r="Y17" s="910"/>
      <c r="Z17" s="910"/>
      <c r="AA17" s="911"/>
      <c r="AB17" s="770"/>
      <c r="AC17" s="771"/>
      <c r="AD17" s="771"/>
      <c r="AE17" s="771"/>
      <c r="AF17" s="772"/>
      <c r="AG17" s="772"/>
      <c r="AH17" s="772"/>
      <c r="AI17" s="773"/>
    </row>
    <row r="18" spans="1:35" ht="15" customHeight="1" thickBot="1" x14ac:dyDescent="0.45">
      <c r="A18" s="824" t="s">
        <v>181</v>
      </c>
      <c r="B18" s="825"/>
      <c r="C18" s="821" t="s">
        <v>1</v>
      </c>
      <c r="D18" s="822"/>
      <c r="E18" s="822"/>
      <c r="F18" s="822"/>
      <c r="G18" s="822"/>
      <c r="H18" s="823"/>
      <c r="I18" s="638" t="s">
        <v>2</v>
      </c>
      <c r="J18" s="639"/>
      <c r="K18" s="633" t="s">
        <v>3</v>
      </c>
      <c r="L18" s="634"/>
      <c r="M18" s="635"/>
      <c r="N18" s="633" t="s">
        <v>4</v>
      </c>
      <c r="O18" s="634"/>
      <c r="P18" s="635"/>
      <c r="Q18" s="633" t="s">
        <v>5</v>
      </c>
      <c r="R18" s="634"/>
      <c r="S18" s="635"/>
      <c r="T18" s="633" t="s">
        <v>6</v>
      </c>
      <c r="U18" s="634"/>
      <c r="V18" s="635"/>
    </row>
    <row r="19" spans="1:35" ht="30" customHeight="1" thickBot="1" x14ac:dyDescent="0.25">
      <c r="A19" s="816" t="str">
        <f>A17</f>
        <v>6. / 1</v>
      </c>
      <c r="B19" s="817"/>
      <c r="C19" s="818">
        <f>C17</f>
        <v>45178</v>
      </c>
      <c r="D19" s="819"/>
      <c r="E19" s="819"/>
      <c r="F19" s="819"/>
      <c r="G19" s="819"/>
      <c r="H19" s="820"/>
      <c r="I19" s="626">
        <v>9</v>
      </c>
      <c r="J19" s="627"/>
      <c r="K19" s="628" t="str">
        <f>$Z$5&amp;" / 1"</f>
        <v>K / 1</v>
      </c>
      <c r="L19" s="629"/>
      <c r="M19" s="630"/>
      <c r="N19" s="628" t="str">
        <f>$Y$5&amp;" / 2"</f>
        <v>J / 2</v>
      </c>
      <c r="O19" s="629"/>
      <c r="P19" s="630"/>
      <c r="Q19" s="628" t="str">
        <f>$X$5&amp;" / 3"</f>
        <v>H / 3</v>
      </c>
      <c r="R19" s="629"/>
      <c r="S19" s="630"/>
      <c r="T19" s="628" t="str">
        <f>$W$5&amp;" / 4"</f>
        <v>F / 4</v>
      </c>
      <c r="U19" s="629"/>
      <c r="V19" s="630"/>
      <c r="W19" s="774" t="s">
        <v>31</v>
      </c>
      <c r="X19" s="775"/>
      <c r="Y19" s="775"/>
      <c r="Z19" s="775"/>
      <c r="AA19" s="912"/>
      <c r="AB19" s="760" t="s">
        <v>220</v>
      </c>
      <c r="AC19" s="761"/>
      <c r="AD19" s="761"/>
      <c r="AE19" s="761"/>
      <c r="AF19" s="762"/>
      <c r="AG19" s="762"/>
      <c r="AH19" s="762"/>
      <c r="AI19" s="763"/>
    </row>
    <row r="20" spans="1:35" ht="15" customHeight="1" x14ac:dyDescent="0.2">
      <c r="A20" s="824" t="s">
        <v>181</v>
      </c>
      <c r="B20" s="825"/>
      <c r="C20" s="821" t="s">
        <v>1</v>
      </c>
      <c r="D20" s="822"/>
      <c r="E20" s="822"/>
      <c r="F20" s="822"/>
      <c r="G20" s="822"/>
      <c r="H20" s="823"/>
      <c r="I20" s="638" t="s">
        <v>2</v>
      </c>
      <c r="J20" s="639"/>
      <c r="K20" s="633" t="s">
        <v>3</v>
      </c>
      <c r="L20" s="634"/>
      <c r="M20" s="635"/>
      <c r="N20" s="633" t="s">
        <v>4</v>
      </c>
      <c r="O20" s="634"/>
      <c r="P20" s="635"/>
      <c r="Q20" s="633" t="s">
        <v>5</v>
      </c>
      <c r="R20" s="634"/>
      <c r="S20" s="635"/>
      <c r="T20" s="633" t="s">
        <v>6</v>
      </c>
      <c r="U20" s="634"/>
      <c r="V20" s="635"/>
      <c r="W20" s="777"/>
      <c r="X20" s="778"/>
      <c r="Y20" s="778"/>
      <c r="Z20" s="778"/>
      <c r="AA20" s="913"/>
      <c r="AB20" s="764"/>
      <c r="AC20" s="765"/>
      <c r="AD20" s="765"/>
      <c r="AE20" s="765"/>
      <c r="AF20" s="766"/>
      <c r="AG20" s="766"/>
      <c r="AH20" s="766"/>
      <c r="AI20" s="767"/>
    </row>
    <row r="21" spans="1:35" ht="30" customHeight="1" thickBot="1" x14ac:dyDescent="0.25">
      <c r="A21" s="816" t="str">
        <f>A19</f>
        <v>6. / 1</v>
      </c>
      <c r="B21" s="817"/>
      <c r="C21" s="818">
        <f>C19</f>
        <v>45178</v>
      </c>
      <c r="D21" s="819"/>
      <c r="E21" s="819"/>
      <c r="F21" s="819"/>
      <c r="G21" s="819"/>
      <c r="H21" s="820"/>
      <c r="I21" s="626">
        <v>10</v>
      </c>
      <c r="J21" s="627"/>
      <c r="K21" s="628" t="str">
        <f>$AA$5&amp;" / 1"</f>
        <v>L / 1</v>
      </c>
      <c r="L21" s="629"/>
      <c r="M21" s="630"/>
      <c r="N21" s="628" t="str">
        <f>$X$5&amp;" / 4"</f>
        <v>H / 4</v>
      </c>
      <c r="O21" s="629"/>
      <c r="P21" s="630"/>
      <c r="Q21" s="628" t="str">
        <f>$Y$5&amp;" / 3"</f>
        <v>J / 3</v>
      </c>
      <c r="R21" s="629"/>
      <c r="S21" s="630"/>
      <c r="T21" s="628" t="str">
        <f>$Z$5&amp;" / 2"</f>
        <v>K / 2</v>
      </c>
      <c r="U21" s="629"/>
      <c r="V21" s="630"/>
      <c r="W21" s="777"/>
      <c r="X21" s="778"/>
      <c r="Y21" s="778"/>
      <c r="Z21" s="778"/>
      <c r="AA21" s="913"/>
      <c r="AB21" s="764"/>
      <c r="AC21" s="765"/>
      <c r="AD21" s="765"/>
      <c r="AE21" s="765"/>
      <c r="AF21" s="766"/>
      <c r="AG21" s="766"/>
      <c r="AH21" s="766"/>
      <c r="AI21" s="767"/>
    </row>
    <row r="22" spans="1:35" ht="15" customHeight="1" x14ac:dyDescent="0.2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17"/>
      <c r="S22" s="618"/>
      <c r="T22" s="616" t="s">
        <v>6</v>
      </c>
      <c r="U22" s="617"/>
      <c r="V22" s="618"/>
      <c r="W22" s="780"/>
      <c r="X22" s="781"/>
      <c r="Y22" s="781"/>
      <c r="Z22" s="781"/>
      <c r="AA22" s="913"/>
      <c r="AB22" s="768"/>
      <c r="AC22" s="769"/>
      <c r="AD22" s="769"/>
      <c r="AE22" s="769"/>
      <c r="AF22" s="766"/>
      <c r="AG22" s="766"/>
      <c r="AH22" s="766"/>
      <c r="AI22" s="767"/>
    </row>
    <row r="23" spans="1:35" ht="30" customHeight="1" thickBot="1" x14ac:dyDescent="0.25">
      <c r="A23" s="806" t="str">
        <f>A21</f>
        <v>6. / 1</v>
      </c>
      <c r="B23" s="807"/>
      <c r="C23" s="808">
        <f>C21</f>
        <v>45178</v>
      </c>
      <c r="D23" s="809"/>
      <c r="E23" s="809"/>
      <c r="F23" s="809"/>
      <c r="G23" s="809"/>
      <c r="H23" s="810"/>
      <c r="I23" s="619">
        <v>11</v>
      </c>
      <c r="J23" s="620"/>
      <c r="K23" s="621" t="str">
        <f>$W$7&amp;" / 1"</f>
        <v>M / 1</v>
      </c>
      <c r="L23" s="622"/>
      <c r="M23" s="623"/>
      <c r="N23" s="621" t="str">
        <f>$Y$7&amp;" / 4"</f>
        <v>P / 4</v>
      </c>
      <c r="O23" s="622"/>
      <c r="P23" s="623"/>
      <c r="Q23" s="621" t="str">
        <f>$Z$7&amp;" / 3"</f>
        <v>R / 3</v>
      </c>
      <c r="R23" s="622"/>
      <c r="S23" s="623"/>
      <c r="T23" s="621" t="str">
        <f>$AA$7&amp;" / 2"</f>
        <v>S / 2</v>
      </c>
      <c r="U23" s="622"/>
      <c r="V23" s="623"/>
      <c r="W23" s="783"/>
      <c r="X23" s="784"/>
      <c r="Y23" s="784"/>
      <c r="Z23" s="784"/>
      <c r="AA23" s="914"/>
      <c r="AB23" s="770"/>
      <c r="AC23" s="771"/>
      <c r="AD23" s="771"/>
      <c r="AE23" s="771"/>
      <c r="AF23" s="772"/>
      <c r="AG23" s="772"/>
      <c r="AH23" s="772"/>
      <c r="AI23" s="773"/>
    </row>
    <row r="24" spans="1:35" ht="15" customHeight="1" x14ac:dyDescent="0.4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17"/>
      <c r="S24" s="618"/>
      <c r="T24" s="616" t="s">
        <v>6</v>
      </c>
      <c r="U24" s="617"/>
      <c r="V24" s="618"/>
    </row>
    <row r="25" spans="1:35" ht="30" customHeight="1" thickBot="1" x14ac:dyDescent="0.45">
      <c r="A25" s="806" t="str">
        <f>A23</f>
        <v>6. / 1</v>
      </c>
      <c r="B25" s="807"/>
      <c r="C25" s="808">
        <f>C23</f>
        <v>45178</v>
      </c>
      <c r="D25" s="809"/>
      <c r="E25" s="809"/>
      <c r="F25" s="809"/>
      <c r="G25" s="809"/>
      <c r="H25" s="810"/>
      <c r="I25" s="619">
        <v>12</v>
      </c>
      <c r="J25" s="620"/>
      <c r="K25" s="621" t="str">
        <f>$X$7&amp;" / 1"</f>
        <v>N / 1</v>
      </c>
      <c r="L25" s="622"/>
      <c r="M25" s="623"/>
      <c r="N25" s="621" t="str">
        <f>$W$7&amp;" / 2"</f>
        <v>M / 2</v>
      </c>
      <c r="O25" s="622"/>
      <c r="P25" s="623"/>
      <c r="Q25" s="621" t="str">
        <f>$AA$7&amp;" / 3"</f>
        <v>S / 3</v>
      </c>
      <c r="R25" s="622"/>
      <c r="S25" s="623"/>
      <c r="T25" s="621" t="str">
        <f>$Z$7&amp;" / 4"</f>
        <v>R / 4</v>
      </c>
      <c r="U25" s="622"/>
      <c r="V25" s="623"/>
    </row>
    <row r="26" spans="1:35" ht="15" customHeight="1" x14ac:dyDescent="0.4">
      <c r="A26" s="814" t="s">
        <v>182</v>
      </c>
      <c r="B26" s="815"/>
      <c r="C26" s="811" t="s">
        <v>1</v>
      </c>
      <c r="D26" s="812"/>
      <c r="E26" s="812"/>
      <c r="F26" s="812"/>
      <c r="G26" s="812"/>
      <c r="H26" s="813"/>
      <c r="I26" s="624" t="s">
        <v>2</v>
      </c>
      <c r="J26" s="625"/>
      <c r="K26" s="616" t="s">
        <v>3</v>
      </c>
      <c r="L26" s="617"/>
      <c r="M26" s="618"/>
      <c r="N26" s="616" t="s">
        <v>4</v>
      </c>
      <c r="O26" s="617"/>
      <c r="P26" s="618"/>
      <c r="Q26" s="616" t="s">
        <v>5</v>
      </c>
      <c r="R26" s="667"/>
      <c r="S26" s="668"/>
      <c r="T26" s="616" t="s">
        <v>6</v>
      </c>
      <c r="U26" s="667"/>
      <c r="V26" s="668"/>
    </row>
    <row r="27" spans="1:35" ht="30" customHeight="1" thickBot="1" x14ac:dyDescent="0.45">
      <c r="A27" s="806" t="str">
        <f>A25</f>
        <v>6. / 1</v>
      </c>
      <c r="B27" s="807"/>
      <c r="C27" s="808">
        <f>C25</f>
        <v>45178</v>
      </c>
      <c r="D27" s="809"/>
      <c r="E27" s="809"/>
      <c r="F27" s="809"/>
      <c r="G27" s="809"/>
      <c r="H27" s="810"/>
      <c r="I27" s="619">
        <v>13</v>
      </c>
      <c r="J27" s="620"/>
      <c r="K27" s="621" t="str">
        <f>$Y$7&amp;" / 1"</f>
        <v>P / 1</v>
      </c>
      <c r="L27" s="622"/>
      <c r="M27" s="623"/>
      <c r="N27" s="621" t="str">
        <f>$AA$7&amp;" / 4"</f>
        <v>S / 4</v>
      </c>
      <c r="O27" s="622"/>
      <c r="P27" s="623"/>
      <c r="Q27" s="621" t="str">
        <f>$W$7&amp;" / 3"</f>
        <v>M / 3</v>
      </c>
      <c r="R27" s="665"/>
      <c r="S27" s="666"/>
      <c r="T27" s="621" t="str">
        <f>$X$7&amp;" / 2"</f>
        <v>N / 2</v>
      </c>
      <c r="U27" s="665"/>
      <c r="V27" s="666"/>
    </row>
    <row r="28" spans="1:35" ht="15" customHeight="1" x14ac:dyDescent="0.4">
      <c r="A28" s="814" t="s">
        <v>182</v>
      </c>
      <c r="B28" s="815"/>
      <c r="C28" s="811" t="s">
        <v>1</v>
      </c>
      <c r="D28" s="812"/>
      <c r="E28" s="812"/>
      <c r="F28" s="812"/>
      <c r="G28" s="812"/>
      <c r="H28" s="813"/>
      <c r="I28" s="624" t="s">
        <v>2</v>
      </c>
      <c r="J28" s="625"/>
      <c r="K28" s="616" t="s">
        <v>3</v>
      </c>
      <c r="L28" s="617"/>
      <c r="M28" s="618"/>
      <c r="N28" s="616" t="s">
        <v>4</v>
      </c>
      <c r="O28" s="617"/>
      <c r="P28" s="618"/>
      <c r="Q28" s="616" t="s">
        <v>5</v>
      </c>
      <c r="R28" s="667"/>
      <c r="S28" s="668"/>
      <c r="T28" s="616" t="s">
        <v>6</v>
      </c>
      <c r="U28" s="667"/>
      <c r="V28" s="668"/>
    </row>
    <row r="29" spans="1:35" ht="30" customHeight="1" thickBot="1" x14ac:dyDescent="0.45">
      <c r="A29" s="806" t="str">
        <f>A27</f>
        <v>6. / 1</v>
      </c>
      <c r="B29" s="807"/>
      <c r="C29" s="808">
        <f>C27</f>
        <v>45178</v>
      </c>
      <c r="D29" s="809"/>
      <c r="E29" s="809"/>
      <c r="F29" s="809"/>
      <c r="G29" s="809"/>
      <c r="H29" s="810"/>
      <c r="I29" s="619">
        <v>14</v>
      </c>
      <c r="J29" s="620"/>
      <c r="K29" s="621" t="str">
        <f>$Z$7&amp;" / 1"</f>
        <v>R / 1</v>
      </c>
      <c r="L29" s="622"/>
      <c r="M29" s="623"/>
      <c r="N29" s="621" t="str">
        <f>$Y$7&amp;" / 2"</f>
        <v>P / 2</v>
      </c>
      <c r="O29" s="622"/>
      <c r="P29" s="623"/>
      <c r="Q29" s="621" t="str">
        <f>$X$7&amp;" / 3"</f>
        <v>N / 3</v>
      </c>
      <c r="R29" s="665"/>
      <c r="S29" s="666"/>
      <c r="T29" s="621" t="str">
        <f>$W$7&amp;" / 4"</f>
        <v>M / 4</v>
      </c>
      <c r="U29" s="665"/>
      <c r="V29" s="666"/>
    </row>
    <row r="30" spans="1:35" ht="15" customHeight="1" x14ac:dyDescent="0.4">
      <c r="A30" s="814" t="s">
        <v>182</v>
      </c>
      <c r="B30" s="815"/>
      <c r="C30" s="811" t="s">
        <v>1</v>
      </c>
      <c r="D30" s="812"/>
      <c r="E30" s="812"/>
      <c r="F30" s="812"/>
      <c r="G30" s="812"/>
      <c r="H30" s="813"/>
      <c r="I30" s="624" t="s">
        <v>2</v>
      </c>
      <c r="J30" s="625"/>
      <c r="K30" s="616" t="s">
        <v>3</v>
      </c>
      <c r="L30" s="617"/>
      <c r="M30" s="618"/>
      <c r="N30" s="616" t="s">
        <v>4</v>
      </c>
      <c r="O30" s="617"/>
      <c r="P30" s="618"/>
      <c r="Q30" s="616" t="s">
        <v>5</v>
      </c>
      <c r="R30" s="667"/>
      <c r="S30" s="668"/>
      <c r="T30" s="616" t="s">
        <v>6</v>
      </c>
      <c r="U30" s="667"/>
      <c r="V30" s="668"/>
    </row>
    <row r="31" spans="1:35" ht="30" customHeight="1" thickBot="1" x14ac:dyDescent="0.45">
      <c r="A31" s="806" t="str">
        <f>A29</f>
        <v>6. / 1</v>
      </c>
      <c r="B31" s="807"/>
      <c r="C31" s="808">
        <f>C29</f>
        <v>45178</v>
      </c>
      <c r="D31" s="809"/>
      <c r="E31" s="809"/>
      <c r="F31" s="809"/>
      <c r="G31" s="809"/>
      <c r="H31" s="810"/>
      <c r="I31" s="619">
        <v>15</v>
      </c>
      <c r="J31" s="620"/>
      <c r="K31" s="621" t="str">
        <f>$AA$7&amp;" / 1"</f>
        <v>S / 1</v>
      </c>
      <c r="L31" s="622"/>
      <c r="M31" s="623"/>
      <c r="N31" s="621" t="str">
        <f>$X$7&amp;" / 4"</f>
        <v>N / 4</v>
      </c>
      <c r="O31" s="622"/>
      <c r="P31" s="623"/>
      <c r="Q31" s="621" t="str">
        <f>$Y$7&amp;" / 3"</f>
        <v>P / 3</v>
      </c>
      <c r="R31" s="665"/>
      <c r="S31" s="666"/>
      <c r="T31" s="621" t="str">
        <f>$Z$7&amp;" / 2"</f>
        <v>R / 2</v>
      </c>
      <c r="U31" s="665"/>
      <c r="V31" s="666"/>
    </row>
    <row r="32" spans="1:35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6. / 1</v>
      </c>
      <c r="B33" s="797"/>
      <c r="C33" s="798">
        <f>C31</f>
        <v>45178</v>
      </c>
      <c r="D33" s="799"/>
      <c r="E33" s="799"/>
      <c r="F33" s="799"/>
      <c r="G33" s="799"/>
      <c r="H33" s="800"/>
      <c r="I33" s="661">
        <v>16</v>
      </c>
      <c r="J33" s="662"/>
      <c r="K33" s="656" t="str">
        <f>$W$9&amp;" / 1"</f>
        <v>T / 1</v>
      </c>
      <c r="L33" s="657"/>
      <c r="M33" s="658"/>
      <c r="N33" s="656" t="str">
        <f>$Y$9&amp;" / 4"</f>
        <v>V / 4</v>
      </c>
      <c r="O33" s="657"/>
      <c r="P33" s="658"/>
      <c r="Q33" s="656" t="str">
        <f>$Z$9&amp;" / 3"</f>
        <v>W / 3</v>
      </c>
      <c r="R33" s="659"/>
      <c r="S33" s="660"/>
      <c r="T33" s="656" t="str">
        <f>$AA$9&amp;" / 2"</f>
        <v>X / 2</v>
      </c>
      <c r="U33" s="659"/>
      <c r="V33" s="660"/>
    </row>
    <row r="34" spans="1:22" ht="15" customHeight="1" x14ac:dyDescent="0.4">
      <c r="A34" s="804" t="s">
        <v>183</v>
      </c>
      <c r="B34" s="805"/>
      <c r="C34" s="801" t="s">
        <v>1</v>
      </c>
      <c r="D34" s="802"/>
      <c r="E34" s="802"/>
      <c r="F34" s="802"/>
      <c r="G34" s="802"/>
      <c r="H34" s="803"/>
      <c r="I34" s="663" t="s">
        <v>2</v>
      </c>
      <c r="J34" s="664"/>
      <c r="K34" s="651" t="s">
        <v>3</v>
      </c>
      <c r="L34" s="652"/>
      <c r="M34" s="653"/>
      <c r="N34" s="651" t="s">
        <v>4</v>
      </c>
      <c r="O34" s="652"/>
      <c r="P34" s="653"/>
      <c r="Q34" s="651" t="s">
        <v>5</v>
      </c>
      <c r="R34" s="654"/>
      <c r="S34" s="655"/>
      <c r="T34" s="651" t="s">
        <v>6</v>
      </c>
      <c r="U34" s="654"/>
      <c r="V34" s="655"/>
    </row>
    <row r="35" spans="1:22" ht="30" customHeight="1" thickBot="1" x14ac:dyDescent="0.45">
      <c r="A35" s="796" t="str">
        <f>A33</f>
        <v>6. / 1</v>
      </c>
      <c r="B35" s="797"/>
      <c r="C35" s="798">
        <f>C33</f>
        <v>45178</v>
      </c>
      <c r="D35" s="799"/>
      <c r="E35" s="799"/>
      <c r="F35" s="799"/>
      <c r="G35" s="799"/>
      <c r="H35" s="800"/>
      <c r="I35" s="661">
        <v>17</v>
      </c>
      <c r="J35" s="662"/>
      <c r="K35" s="656" t="str">
        <f>$X$9&amp;" / 1"</f>
        <v>U / 1</v>
      </c>
      <c r="L35" s="657"/>
      <c r="M35" s="658"/>
      <c r="N35" s="656" t="str">
        <f>$W$9&amp;" / 2"</f>
        <v>T / 2</v>
      </c>
      <c r="O35" s="657"/>
      <c r="P35" s="658"/>
      <c r="Q35" s="656" t="str">
        <f>$AA$9&amp;" / 3"</f>
        <v>X / 3</v>
      </c>
      <c r="R35" s="659"/>
      <c r="S35" s="660"/>
      <c r="T35" s="656" t="str">
        <f>$Z$9&amp;" / 4"</f>
        <v>W / 4</v>
      </c>
      <c r="U35" s="659"/>
      <c r="V35" s="660"/>
    </row>
    <row r="36" spans="1:22" ht="15" customHeight="1" x14ac:dyDescent="0.4">
      <c r="A36" s="804" t="s">
        <v>183</v>
      </c>
      <c r="B36" s="805"/>
      <c r="C36" s="801" t="s">
        <v>1</v>
      </c>
      <c r="D36" s="802"/>
      <c r="E36" s="802"/>
      <c r="F36" s="802"/>
      <c r="G36" s="802"/>
      <c r="H36" s="803"/>
      <c r="I36" s="663" t="s">
        <v>2</v>
      </c>
      <c r="J36" s="664"/>
      <c r="K36" s="651" t="s">
        <v>3</v>
      </c>
      <c r="L36" s="652"/>
      <c r="M36" s="653"/>
      <c r="N36" s="651" t="s">
        <v>4</v>
      </c>
      <c r="O36" s="652"/>
      <c r="P36" s="653"/>
      <c r="Q36" s="651" t="s">
        <v>5</v>
      </c>
      <c r="R36" s="654"/>
      <c r="S36" s="655"/>
      <c r="T36" s="651" t="s">
        <v>6</v>
      </c>
      <c r="U36" s="654"/>
      <c r="V36" s="655"/>
    </row>
    <row r="37" spans="1:22" ht="30" customHeight="1" thickBot="1" x14ac:dyDescent="0.45">
      <c r="A37" s="796" t="str">
        <f>A35</f>
        <v>6. / 1</v>
      </c>
      <c r="B37" s="797"/>
      <c r="C37" s="798">
        <f>C35</f>
        <v>45178</v>
      </c>
      <c r="D37" s="799"/>
      <c r="E37" s="799"/>
      <c r="F37" s="799"/>
      <c r="G37" s="799"/>
      <c r="H37" s="800"/>
      <c r="I37" s="661">
        <v>18</v>
      </c>
      <c r="J37" s="662"/>
      <c r="K37" s="656" t="str">
        <f>$Y$9&amp;" / 1"</f>
        <v>V / 1</v>
      </c>
      <c r="L37" s="657"/>
      <c r="M37" s="658"/>
      <c r="N37" s="656" t="str">
        <f>$AA$9&amp;" / 4"</f>
        <v>X / 4</v>
      </c>
      <c r="O37" s="657"/>
      <c r="P37" s="658"/>
      <c r="Q37" s="656" t="str">
        <f>$W$9&amp;" / 3"</f>
        <v>T / 3</v>
      </c>
      <c r="R37" s="659"/>
      <c r="S37" s="660"/>
      <c r="T37" s="656" t="str">
        <f>$X$9&amp;" / 2"</f>
        <v>U / 2</v>
      </c>
      <c r="U37" s="659"/>
      <c r="V37" s="660"/>
    </row>
    <row r="38" spans="1:22" ht="15" customHeight="1" x14ac:dyDescent="0.4">
      <c r="A38" s="804" t="s">
        <v>183</v>
      </c>
      <c r="B38" s="805"/>
      <c r="C38" s="801" t="s">
        <v>1</v>
      </c>
      <c r="D38" s="802"/>
      <c r="E38" s="802"/>
      <c r="F38" s="802"/>
      <c r="G38" s="802"/>
      <c r="H38" s="803"/>
      <c r="I38" s="663" t="s">
        <v>2</v>
      </c>
      <c r="J38" s="664"/>
      <c r="K38" s="651" t="s">
        <v>3</v>
      </c>
      <c r="L38" s="652"/>
      <c r="M38" s="653"/>
      <c r="N38" s="651" t="s">
        <v>4</v>
      </c>
      <c r="O38" s="652"/>
      <c r="P38" s="653"/>
      <c r="Q38" s="651" t="s">
        <v>5</v>
      </c>
      <c r="R38" s="654"/>
      <c r="S38" s="655"/>
      <c r="T38" s="651" t="s">
        <v>6</v>
      </c>
      <c r="U38" s="654"/>
      <c r="V38" s="655"/>
    </row>
    <row r="39" spans="1:22" ht="30" customHeight="1" thickBot="1" x14ac:dyDescent="0.45">
      <c r="A39" s="796" t="str">
        <f>A37</f>
        <v>6. / 1</v>
      </c>
      <c r="B39" s="797"/>
      <c r="C39" s="798">
        <f>C37</f>
        <v>45178</v>
      </c>
      <c r="D39" s="799"/>
      <c r="E39" s="799"/>
      <c r="F39" s="799"/>
      <c r="G39" s="799"/>
      <c r="H39" s="800"/>
      <c r="I39" s="661">
        <v>19</v>
      </c>
      <c r="J39" s="662"/>
      <c r="K39" s="656" t="str">
        <f>$Z$9&amp;" / 1"</f>
        <v>W / 1</v>
      </c>
      <c r="L39" s="657"/>
      <c r="M39" s="658"/>
      <c r="N39" s="656" t="str">
        <f>$Y$9&amp;" / 2"</f>
        <v>V / 2</v>
      </c>
      <c r="O39" s="657"/>
      <c r="P39" s="658"/>
      <c r="Q39" s="656" t="str">
        <f>$X$9&amp;" / 3"</f>
        <v>U / 3</v>
      </c>
      <c r="R39" s="659"/>
      <c r="S39" s="660"/>
      <c r="T39" s="656" t="str">
        <f>$W$9&amp;" / 4"</f>
        <v>T / 4</v>
      </c>
      <c r="U39" s="659"/>
      <c r="V39" s="660"/>
    </row>
    <row r="40" spans="1:22" ht="15" customHeight="1" x14ac:dyDescent="0.4">
      <c r="A40" s="804" t="s">
        <v>183</v>
      </c>
      <c r="B40" s="805"/>
      <c r="C40" s="801" t="s">
        <v>1</v>
      </c>
      <c r="D40" s="802"/>
      <c r="E40" s="802"/>
      <c r="F40" s="802"/>
      <c r="G40" s="802"/>
      <c r="H40" s="803"/>
      <c r="I40" s="663" t="s">
        <v>2</v>
      </c>
      <c r="J40" s="664"/>
      <c r="K40" s="651" t="s">
        <v>3</v>
      </c>
      <c r="L40" s="652"/>
      <c r="M40" s="653"/>
      <c r="N40" s="651" t="s">
        <v>4</v>
      </c>
      <c r="O40" s="652"/>
      <c r="P40" s="653"/>
      <c r="Q40" s="651" t="s">
        <v>5</v>
      </c>
      <c r="R40" s="654"/>
      <c r="S40" s="655"/>
      <c r="T40" s="651" t="s">
        <v>6</v>
      </c>
      <c r="U40" s="654"/>
      <c r="V40" s="655"/>
    </row>
    <row r="41" spans="1:22" ht="30" customHeight="1" thickBot="1" x14ac:dyDescent="0.45">
      <c r="A41" s="796" t="str">
        <f>A39</f>
        <v>6. / 1</v>
      </c>
      <c r="B41" s="797"/>
      <c r="C41" s="798">
        <f>C39</f>
        <v>45178</v>
      </c>
      <c r="D41" s="799"/>
      <c r="E41" s="799"/>
      <c r="F41" s="799"/>
      <c r="G41" s="799"/>
      <c r="H41" s="800"/>
      <c r="I41" s="661">
        <v>20</v>
      </c>
      <c r="J41" s="662"/>
      <c r="K41" s="656" t="str">
        <f>$AA$9&amp;" / 1"</f>
        <v>X / 1</v>
      </c>
      <c r="L41" s="657"/>
      <c r="M41" s="658"/>
      <c r="N41" s="656" t="str">
        <f>$X$9&amp;" / 4"</f>
        <v>U / 4</v>
      </c>
      <c r="O41" s="657"/>
      <c r="P41" s="658"/>
      <c r="Q41" s="656" t="str">
        <f>$Y$9&amp;" / 3"</f>
        <v>V / 3</v>
      </c>
      <c r="R41" s="659"/>
      <c r="S41" s="660"/>
      <c r="T41" s="656" t="str">
        <f>$Z$9&amp;" / 2"</f>
        <v>W / 2</v>
      </c>
      <c r="U41" s="659"/>
      <c r="V41" s="660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4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6. / 2</v>
      </c>
      <c r="B43" s="827"/>
      <c r="C43" s="828">
        <f>C41</f>
        <v>45178</v>
      </c>
      <c r="D43" s="829"/>
      <c r="E43" s="829"/>
      <c r="F43" s="829"/>
      <c r="G43" s="829"/>
      <c r="H43" s="830"/>
      <c r="I43" s="672">
        <v>1</v>
      </c>
      <c r="J43" s="673"/>
      <c r="K43" s="674" t="str">
        <f>$W$3&amp;" / 2"</f>
        <v>A / 2</v>
      </c>
      <c r="L43" s="675"/>
      <c r="M43" s="676"/>
      <c r="N43" s="674" t="str">
        <f>$Z$3&amp;" / 3"</f>
        <v>D / 3</v>
      </c>
      <c r="O43" s="677"/>
      <c r="P43" s="678"/>
      <c r="Q43" s="674" t="str">
        <f>$X$3&amp;" / 4"</f>
        <v>B / 4</v>
      </c>
      <c r="R43" s="675"/>
      <c r="S43" s="676"/>
      <c r="T43" s="674" t="str">
        <f>$Y$3&amp;" / 1"</f>
        <v>C / 1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4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6. / 2</v>
      </c>
      <c r="B45" s="827"/>
      <c r="C45" s="828">
        <f>C43</f>
        <v>45178</v>
      </c>
      <c r="D45" s="829"/>
      <c r="E45" s="829"/>
      <c r="F45" s="829"/>
      <c r="G45" s="829"/>
      <c r="H45" s="830"/>
      <c r="I45" s="672">
        <v>2</v>
      </c>
      <c r="J45" s="673"/>
      <c r="K45" s="674" t="str">
        <f>$X$3&amp;" / 2"</f>
        <v>B / 2</v>
      </c>
      <c r="L45" s="677"/>
      <c r="M45" s="678"/>
      <c r="N45" s="674" t="str">
        <f>$Z$3&amp;" / 1"</f>
        <v>D / 1</v>
      </c>
      <c r="O45" s="677"/>
      <c r="P45" s="678"/>
      <c r="Q45" s="674" t="str">
        <f>$Y$3&amp;" / 4"</f>
        <v>C / 4</v>
      </c>
      <c r="R45" s="675"/>
      <c r="S45" s="676"/>
      <c r="T45" s="674" t="str">
        <f>$AA$3&amp;" / 3"</f>
        <v>E / 3</v>
      </c>
      <c r="U45" s="675"/>
      <c r="V45" s="676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4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6. / 2</v>
      </c>
      <c r="B47" s="827"/>
      <c r="C47" s="828">
        <f>C45</f>
        <v>45178</v>
      </c>
      <c r="D47" s="829"/>
      <c r="E47" s="829"/>
      <c r="F47" s="829"/>
      <c r="G47" s="829"/>
      <c r="H47" s="830"/>
      <c r="I47" s="672">
        <v>3</v>
      </c>
      <c r="J47" s="673"/>
      <c r="K47" s="674" t="str">
        <f>$Y$3&amp;" / 2"</f>
        <v>C / 2</v>
      </c>
      <c r="L47" s="677"/>
      <c r="M47" s="678"/>
      <c r="N47" s="674" t="str">
        <f>$AA$3&amp;" / 1"</f>
        <v>E / 1</v>
      </c>
      <c r="O47" s="677"/>
      <c r="P47" s="678"/>
      <c r="Q47" s="674" t="str">
        <f>$Z$3&amp;" / 4"</f>
        <v>D / 4</v>
      </c>
      <c r="R47" s="677"/>
      <c r="S47" s="678"/>
      <c r="T47" s="674" t="str">
        <f>$W$3&amp;" / 3"</f>
        <v>A / 3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4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6. / 2</v>
      </c>
      <c r="B49" s="827"/>
      <c r="C49" s="828">
        <f>C47</f>
        <v>45178</v>
      </c>
      <c r="D49" s="829"/>
      <c r="E49" s="829"/>
      <c r="F49" s="829"/>
      <c r="G49" s="829"/>
      <c r="H49" s="830"/>
      <c r="I49" s="672">
        <v>4</v>
      </c>
      <c r="J49" s="673"/>
      <c r="K49" s="674" t="str">
        <f>$Z$3&amp;" / 2"</f>
        <v>D / 2</v>
      </c>
      <c r="L49" s="677"/>
      <c r="M49" s="678"/>
      <c r="N49" s="674" t="str">
        <f>$W$3&amp;" / 1"</f>
        <v>A / 1</v>
      </c>
      <c r="O49" s="675"/>
      <c r="P49" s="676"/>
      <c r="Q49" s="674" t="str">
        <f>$AA$3&amp;" / 4"</f>
        <v>E / 4</v>
      </c>
      <c r="R49" s="677"/>
      <c r="S49" s="678"/>
      <c r="T49" s="674" t="str">
        <f>$X$3&amp;" / 3"</f>
        <v>B / 3</v>
      </c>
      <c r="U49" s="677"/>
      <c r="V49" s="678"/>
    </row>
    <row r="50" spans="1:22" ht="15" customHeight="1" x14ac:dyDescent="0.4">
      <c r="A50" s="834" t="s">
        <v>180</v>
      </c>
      <c r="B50" s="835"/>
      <c r="C50" s="831" t="s">
        <v>1</v>
      </c>
      <c r="D50" s="832"/>
      <c r="E50" s="832"/>
      <c r="F50" s="832"/>
      <c r="G50" s="832"/>
      <c r="H50" s="833"/>
      <c r="I50" s="679" t="s">
        <v>2</v>
      </c>
      <c r="J50" s="680"/>
      <c r="K50" s="669" t="s">
        <v>3</v>
      </c>
      <c r="L50" s="681"/>
      <c r="M50" s="682"/>
      <c r="N50" s="669" t="s">
        <v>4</v>
      </c>
      <c r="O50" s="681"/>
      <c r="P50" s="682"/>
      <c r="Q50" s="669" t="s">
        <v>5</v>
      </c>
      <c r="R50" s="670"/>
      <c r="S50" s="671"/>
      <c r="T50" s="669" t="s">
        <v>6</v>
      </c>
      <c r="U50" s="670"/>
      <c r="V50" s="671"/>
    </row>
    <row r="51" spans="1:22" ht="30" customHeight="1" thickBot="1" x14ac:dyDescent="0.45">
      <c r="A51" s="826" t="str">
        <f>A49</f>
        <v>6. / 2</v>
      </c>
      <c r="B51" s="827"/>
      <c r="C51" s="828">
        <f>C49</f>
        <v>45178</v>
      </c>
      <c r="D51" s="829"/>
      <c r="E51" s="829"/>
      <c r="F51" s="829"/>
      <c r="G51" s="829"/>
      <c r="H51" s="830"/>
      <c r="I51" s="672">
        <v>5</v>
      </c>
      <c r="J51" s="673"/>
      <c r="K51" s="674" t="str">
        <f>$AA$3&amp;" / 2"</f>
        <v>E / 2</v>
      </c>
      <c r="L51" s="677"/>
      <c r="M51" s="678"/>
      <c r="N51" s="674" t="str">
        <f>$Y$3&amp;" / 3"</f>
        <v>C / 3</v>
      </c>
      <c r="O51" s="675"/>
      <c r="P51" s="676"/>
      <c r="Q51" s="674" t="str">
        <f>$W$3&amp;" / 4"</f>
        <v>A / 4</v>
      </c>
      <c r="R51" s="675"/>
      <c r="S51" s="676"/>
      <c r="T51" s="674" t="str">
        <f>$X$3&amp;" / 1"</f>
        <v>B / 1</v>
      </c>
      <c r="U51" s="677"/>
      <c r="V51" s="678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4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6. / 2</v>
      </c>
      <c r="B53" s="817"/>
      <c r="C53" s="818">
        <f>C51</f>
        <v>45178</v>
      </c>
      <c r="D53" s="819"/>
      <c r="E53" s="819"/>
      <c r="F53" s="819"/>
      <c r="G53" s="819"/>
      <c r="H53" s="820"/>
      <c r="I53" s="626">
        <v>6</v>
      </c>
      <c r="J53" s="627"/>
      <c r="K53" s="628" t="str">
        <f>$W$5&amp;" / 2"</f>
        <v>F / 2</v>
      </c>
      <c r="L53" s="629"/>
      <c r="M53" s="630"/>
      <c r="N53" s="628" t="str">
        <f>$Z$5&amp;" / 3"</f>
        <v>K / 3</v>
      </c>
      <c r="O53" s="629"/>
      <c r="P53" s="630"/>
      <c r="Q53" s="628" t="str">
        <f>$X$5&amp;" / 4"</f>
        <v>H / 4</v>
      </c>
      <c r="R53" s="631"/>
      <c r="S53" s="632"/>
      <c r="T53" s="628" t="str">
        <f>$Y$5&amp;" / 1"</f>
        <v>J / 1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4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6. / 2</v>
      </c>
      <c r="B55" s="817"/>
      <c r="C55" s="818">
        <f>C53</f>
        <v>45178</v>
      </c>
      <c r="D55" s="819"/>
      <c r="E55" s="819"/>
      <c r="F55" s="819"/>
      <c r="G55" s="819"/>
      <c r="H55" s="820"/>
      <c r="I55" s="626">
        <v>7</v>
      </c>
      <c r="J55" s="627"/>
      <c r="K55" s="628" t="str">
        <f>$X$5&amp;" / 2"</f>
        <v>H / 2</v>
      </c>
      <c r="L55" s="629"/>
      <c r="M55" s="630"/>
      <c r="N55" s="628" t="str">
        <f>$Z$5&amp;" / 1"</f>
        <v>K / 1</v>
      </c>
      <c r="O55" s="629"/>
      <c r="P55" s="630"/>
      <c r="Q55" s="628" t="str">
        <f>$Y$5&amp;" / 4"</f>
        <v>J / 4</v>
      </c>
      <c r="R55" s="631"/>
      <c r="S55" s="632"/>
      <c r="T55" s="628" t="str">
        <f>$AA$5&amp;" / 3"</f>
        <v>L / 3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4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6. / 2</v>
      </c>
      <c r="B57" s="817"/>
      <c r="C57" s="818">
        <f>C55</f>
        <v>45178</v>
      </c>
      <c r="D57" s="819"/>
      <c r="E57" s="819"/>
      <c r="F57" s="819"/>
      <c r="G57" s="819"/>
      <c r="H57" s="820"/>
      <c r="I57" s="626">
        <v>8</v>
      </c>
      <c r="J57" s="627"/>
      <c r="K57" s="628" t="str">
        <f>$Y$5&amp;" / 2"</f>
        <v>J / 2</v>
      </c>
      <c r="L57" s="629"/>
      <c r="M57" s="630"/>
      <c r="N57" s="628" t="str">
        <f>$AA$5&amp;" / 1"</f>
        <v>L / 1</v>
      </c>
      <c r="O57" s="629"/>
      <c r="P57" s="630"/>
      <c r="Q57" s="628" t="str">
        <f>$Z$5&amp;" / 4"</f>
        <v>K / 4</v>
      </c>
      <c r="R57" s="631"/>
      <c r="S57" s="632"/>
      <c r="T57" s="628" t="str">
        <f>$W$5&amp;" / 3"</f>
        <v>F / 3</v>
      </c>
      <c r="U57" s="631"/>
      <c r="V57" s="632"/>
    </row>
    <row r="58" spans="1:22" ht="15" customHeight="1" x14ac:dyDescent="0.4">
      <c r="A58" s="824" t="s">
        <v>181</v>
      </c>
      <c r="B58" s="825"/>
      <c r="C58" s="821" t="s">
        <v>1</v>
      </c>
      <c r="D58" s="822"/>
      <c r="E58" s="822"/>
      <c r="F58" s="822"/>
      <c r="G58" s="822"/>
      <c r="H58" s="823"/>
      <c r="I58" s="638" t="s">
        <v>2</v>
      </c>
      <c r="J58" s="639"/>
      <c r="K58" s="633" t="s">
        <v>3</v>
      </c>
      <c r="L58" s="634"/>
      <c r="M58" s="635"/>
      <c r="N58" s="633" t="s">
        <v>4</v>
      </c>
      <c r="O58" s="634"/>
      <c r="P58" s="635"/>
      <c r="Q58" s="633" t="s">
        <v>5</v>
      </c>
      <c r="R58" s="636"/>
      <c r="S58" s="637"/>
      <c r="T58" s="633" t="s">
        <v>6</v>
      </c>
      <c r="U58" s="636"/>
      <c r="V58" s="637"/>
    </row>
    <row r="59" spans="1:22" ht="30" customHeight="1" thickBot="1" x14ac:dyDescent="0.45">
      <c r="A59" s="816" t="str">
        <f>A57</f>
        <v>6. / 2</v>
      </c>
      <c r="B59" s="817"/>
      <c r="C59" s="818">
        <f>C57</f>
        <v>45178</v>
      </c>
      <c r="D59" s="819"/>
      <c r="E59" s="819"/>
      <c r="F59" s="819"/>
      <c r="G59" s="819"/>
      <c r="H59" s="820"/>
      <c r="I59" s="626">
        <v>9</v>
      </c>
      <c r="J59" s="627"/>
      <c r="K59" s="628" t="str">
        <f>$Z$5&amp;" / 2"</f>
        <v>K / 2</v>
      </c>
      <c r="L59" s="629"/>
      <c r="M59" s="630"/>
      <c r="N59" s="628" t="str">
        <f>$W$5&amp;" / 1"</f>
        <v>F / 1</v>
      </c>
      <c r="O59" s="629"/>
      <c r="P59" s="630"/>
      <c r="Q59" s="628" t="str">
        <f>$AA$5&amp;" / 4"</f>
        <v>L / 4</v>
      </c>
      <c r="R59" s="631"/>
      <c r="S59" s="632"/>
      <c r="T59" s="628" t="str">
        <f>$X$5&amp;" / 3"</f>
        <v>H / 3</v>
      </c>
      <c r="U59" s="631"/>
      <c r="V59" s="632"/>
    </row>
    <row r="60" spans="1:22" ht="15" customHeight="1" x14ac:dyDescent="0.4">
      <c r="A60" s="824" t="s">
        <v>181</v>
      </c>
      <c r="B60" s="825"/>
      <c r="C60" s="821" t="s">
        <v>1</v>
      </c>
      <c r="D60" s="822"/>
      <c r="E60" s="822"/>
      <c r="F60" s="822"/>
      <c r="G60" s="822"/>
      <c r="H60" s="823"/>
      <c r="I60" s="638" t="s">
        <v>2</v>
      </c>
      <c r="J60" s="639"/>
      <c r="K60" s="633" t="s">
        <v>3</v>
      </c>
      <c r="L60" s="634"/>
      <c r="M60" s="635"/>
      <c r="N60" s="633" t="s">
        <v>4</v>
      </c>
      <c r="O60" s="634"/>
      <c r="P60" s="635"/>
      <c r="Q60" s="633" t="s">
        <v>5</v>
      </c>
      <c r="R60" s="636"/>
      <c r="S60" s="637"/>
      <c r="T60" s="633" t="s">
        <v>6</v>
      </c>
      <c r="U60" s="636"/>
      <c r="V60" s="637"/>
    </row>
    <row r="61" spans="1:22" ht="30" customHeight="1" thickBot="1" x14ac:dyDescent="0.45">
      <c r="A61" s="816" t="str">
        <f>A59</f>
        <v>6. / 2</v>
      </c>
      <c r="B61" s="817"/>
      <c r="C61" s="818">
        <f>C59</f>
        <v>45178</v>
      </c>
      <c r="D61" s="819"/>
      <c r="E61" s="819"/>
      <c r="F61" s="819"/>
      <c r="G61" s="819"/>
      <c r="H61" s="820"/>
      <c r="I61" s="626">
        <v>10</v>
      </c>
      <c r="J61" s="627"/>
      <c r="K61" s="628" t="str">
        <f>$AA$5&amp;" / 2"</f>
        <v>L / 2</v>
      </c>
      <c r="L61" s="629"/>
      <c r="M61" s="630"/>
      <c r="N61" s="628" t="str">
        <f>$Y$5&amp;" / 3"</f>
        <v>J / 3</v>
      </c>
      <c r="O61" s="629"/>
      <c r="P61" s="630"/>
      <c r="Q61" s="628" t="str">
        <f>$W$5&amp;" / 4"</f>
        <v>F / 4</v>
      </c>
      <c r="R61" s="631"/>
      <c r="S61" s="632"/>
      <c r="T61" s="628" t="str">
        <f>$X$5&amp;" / 1"</f>
        <v>H / 1</v>
      </c>
      <c r="U61" s="631"/>
      <c r="V61" s="632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4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6. / 2</v>
      </c>
      <c r="B63" s="807"/>
      <c r="C63" s="808">
        <f>C61</f>
        <v>45178</v>
      </c>
      <c r="D63" s="809"/>
      <c r="E63" s="809"/>
      <c r="F63" s="809"/>
      <c r="G63" s="809"/>
      <c r="H63" s="810"/>
      <c r="I63" s="619">
        <v>11</v>
      </c>
      <c r="J63" s="620"/>
      <c r="K63" s="621" t="str">
        <f>$W$7&amp;" / 2"</f>
        <v>M / 2</v>
      </c>
      <c r="L63" s="622"/>
      <c r="M63" s="623"/>
      <c r="N63" s="621" t="str">
        <f>$Z$7&amp;" / 3"</f>
        <v>R / 3</v>
      </c>
      <c r="O63" s="622"/>
      <c r="P63" s="623"/>
      <c r="Q63" s="621" t="str">
        <f>$X$7&amp;" / 4"</f>
        <v>N / 4</v>
      </c>
      <c r="R63" s="665"/>
      <c r="S63" s="666"/>
      <c r="T63" s="621" t="str">
        <f>$Y$7&amp;" / 1"</f>
        <v>P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4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6. / 2</v>
      </c>
      <c r="B65" s="807"/>
      <c r="C65" s="808">
        <f>C63</f>
        <v>45178</v>
      </c>
      <c r="D65" s="809"/>
      <c r="E65" s="809"/>
      <c r="F65" s="809"/>
      <c r="G65" s="809"/>
      <c r="H65" s="810"/>
      <c r="I65" s="619">
        <v>12</v>
      </c>
      <c r="J65" s="620"/>
      <c r="K65" s="621" t="str">
        <f>$X$7&amp;" / 2"</f>
        <v>N / 2</v>
      </c>
      <c r="L65" s="622"/>
      <c r="M65" s="623"/>
      <c r="N65" s="621" t="str">
        <f>$Z$7&amp;" / 1"</f>
        <v>R / 1</v>
      </c>
      <c r="O65" s="622"/>
      <c r="P65" s="623"/>
      <c r="Q65" s="621" t="str">
        <f>$Y$7&amp;" / 4"</f>
        <v>P / 4</v>
      </c>
      <c r="R65" s="665"/>
      <c r="S65" s="666"/>
      <c r="T65" s="621" t="str">
        <f>$AA$7&amp;" / 3"</f>
        <v>S / 3</v>
      </c>
      <c r="U65" s="665"/>
      <c r="V65" s="666"/>
    </row>
    <row r="66" spans="1:22" ht="15" customHeight="1" x14ac:dyDescent="0.4">
      <c r="A66" s="814" t="s">
        <v>182</v>
      </c>
      <c r="B66" s="815"/>
      <c r="C66" s="811" t="s">
        <v>1</v>
      </c>
      <c r="D66" s="812"/>
      <c r="E66" s="812"/>
      <c r="F66" s="812"/>
      <c r="G66" s="812"/>
      <c r="H66" s="813"/>
      <c r="I66" s="624" t="s">
        <v>2</v>
      </c>
      <c r="J66" s="625"/>
      <c r="K66" s="616" t="s">
        <v>3</v>
      </c>
      <c r="L66" s="617"/>
      <c r="M66" s="618"/>
      <c r="N66" s="616" t="s">
        <v>4</v>
      </c>
      <c r="O66" s="617"/>
      <c r="P66" s="618"/>
      <c r="Q66" s="616" t="s">
        <v>5</v>
      </c>
      <c r="R66" s="667"/>
      <c r="S66" s="668"/>
      <c r="T66" s="616" t="s">
        <v>6</v>
      </c>
      <c r="U66" s="667"/>
      <c r="V66" s="668"/>
    </row>
    <row r="67" spans="1:22" ht="30" customHeight="1" thickBot="1" x14ac:dyDescent="0.45">
      <c r="A67" s="806" t="str">
        <f>A65</f>
        <v>6. / 2</v>
      </c>
      <c r="B67" s="807"/>
      <c r="C67" s="808">
        <f>C65</f>
        <v>45178</v>
      </c>
      <c r="D67" s="809"/>
      <c r="E67" s="809"/>
      <c r="F67" s="809"/>
      <c r="G67" s="809"/>
      <c r="H67" s="810"/>
      <c r="I67" s="619">
        <v>13</v>
      </c>
      <c r="J67" s="620"/>
      <c r="K67" s="621" t="str">
        <f>$Y$7&amp;" / 2"</f>
        <v>P / 2</v>
      </c>
      <c r="L67" s="622"/>
      <c r="M67" s="623"/>
      <c r="N67" s="621" t="str">
        <f>$AA$7&amp;" / 1"</f>
        <v>S / 1</v>
      </c>
      <c r="O67" s="622"/>
      <c r="P67" s="623"/>
      <c r="Q67" s="621" t="str">
        <f>$Z$7&amp;" / 4"</f>
        <v>R / 4</v>
      </c>
      <c r="R67" s="665"/>
      <c r="S67" s="666"/>
      <c r="T67" s="621" t="str">
        <f>$W$7&amp;" / 3"</f>
        <v>M / 3</v>
      </c>
      <c r="U67" s="665"/>
      <c r="V67" s="666"/>
    </row>
    <row r="68" spans="1:22" ht="15" customHeight="1" x14ac:dyDescent="0.4">
      <c r="A68" s="814" t="s">
        <v>182</v>
      </c>
      <c r="B68" s="815"/>
      <c r="C68" s="811" t="s">
        <v>1</v>
      </c>
      <c r="D68" s="812"/>
      <c r="E68" s="812"/>
      <c r="F68" s="812"/>
      <c r="G68" s="812"/>
      <c r="H68" s="813"/>
      <c r="I68" s="624" t="s">
        <v>2</v>
      </c>
      <c r="J68" s="625"/>
      <c r="K68" s="616" t="s">
        <v>3</v>
      </c>
      <c r="L68" s="617"/>
      <c r="M68" s="618"/>
      <c r="N68" s="616" t="s">
        <v>4</v>
      </c>
      <c r="O68" s="617"/>
      <c r="P68" s="618"/>
      <c r="Q68" s="616" t="s">
        <v>5</v>
      </c>
      <c r="R68" s="667"/>
      <c r="S68" s="668"/>
      <c r="T68" s="616" t="s">
        <v>6</v>
      </c>
      <c r="U68" s="667"/>
      <c r="V68" s="668"/>
    </row>
    <row r="69" spans="1:22" ht="30" customHeight="1" thickBot="1" x14ac:dyDescent="0.45">
      <c r="A69" s="806" t="str">
        <f>A67</f>
        <v>6. / 2</v>
      </c>
      <c r="B69" s="807"/>
      <c r="C69" s="808">
        <f>C67</f>
        <v>45178</v>
      </c>
      <c r="D69" s="809"/>
      <c r="E69" s="809"/>
      <c r="F69" s="809"/>
      <c r="G69" s="809"/>
      <c r="H69" s="810"/>
      <c r="I69" s="619">
        <v>14</v>
      </c>
      <c r="J69" s="620"/>
      <c r="K69" s="621" t="str">
        <f>$Z$7&amp;" / 2"</f>
        <v>R / 2</v>
      </c>
      <c r="L69" s="622"/>
      <c r="M69" s="623"/>
      <c r="N69" s="621" t="str">
        <f>$W$7&amp;" / 1"</f>
        <v>M / 1</v>
      </c>
      <c r="O69" s="622"/>
      <c r="P69" s="623"/>
      <c r="Q69" s="621" t="str">
        <f>$AA$7&amp;" / 4"</f>
        <v>S / 4</v>
      </c>
      <c r="R69" s="665"/>
      <c r="S69" s="666"/>
      <c r="T69" s="621" t="str">
        <f>$X$7&amp;" / 3"</f>
        <v>N / 3</v>
      </c>
      <c r="U69" s="665"/>
      <c r="V69" s="666"/>
    </row>
    <row r="70" spans="1:22" ht="15" customHeight="1" x14ac:dyDescent="0.4">
      <c r="A70" s="814" t="s">
        <v>182</v>
      </c>
      <c r="B70" s="815"/>
      <c r="C70" s="811" t="s">
        <v>1</v>
      </c>
      <c r="D70" s="812"/>
      <c r="E70" s="812"/>
      <c r="F70" s="812"/>
      <c r="G70" s="812"/>
      <c r="H70" s="813"/>
      <c r="I70" s="624" t="s">
        <v>2</v>
      </c>
      <c r="J70" s="625"/>
      <c r="K70" s="616" t="s">
        <v>3</v>
      </c>
      <c r="L70" s="617"/>
      <c r="M70" s="618"/>
      <c r="N70" s="616" t="s">
        <v>4</v>
      </c>
      <c r="O70" s="617"/>
      <c r="P70" s="618"/>
      <c r="Q70" s="616" t="s">
        <v>5</v>
      </c>
      <c r="R70" s="667"/>
      <c r="S70" s="668"/>
      <c r="T70" s="616" t="s">
        <v>6</v>
      </c>
      <c r="U70" s="667"/>
      <c r="V70" s="668"/>
    </row>
    <row r="71" spans="1:22" ht="30" customHeight="1" thickBot="1" x14ac:dyDescent="0.45">
      <c r="A71" s="806" t="str">
        <f>A69</f>
        <v>6. / 2</v>
      </c>
      <c r="B71" s="807"/>
      <c r="C71" s="808">
        <f>C69</f>
        <v>45178</v>
      </c>
      <c r="D71" s="809"/>
      <c r="E71" s="809"/>
      <c r="F71" s="809"/>
      <c r="G71" s="809"/>
      <c r="H71" s="810"/>
      <c r="I71" s="619">
        <v>15</v>
      </c>
      <c r="J71" s="620"/>
      <c r="K71" s="621" t="str">
        <f>$AA$7&amp;" / 2"</f>
        <v>S / 2</v>
      </c>
      <c r="L71" s="622"/>
      <c r="M71" s="623"/>
      <c r="N71" s="621" t="str">
        <f>$Y$7&amp;" / 3"</f>
        <v>P / 3</v>
      </c>
      <c r="O71" s="622"/>
      <c r="P71" s="623"/>
      <c r="Q71" s="621" t="str">
        <f>$W$7&amp;" / 4"</f>
        <v>M / 4</v>
      </c>
      <c r="R71" s="665"/>
      <c r="S71" s="666"/>
      <c r="T71" s="621" t="str">
        <f>$X$7&amp;" / 1"</f>
        <v>N / 1</v>
      </c>
      <c r="U71" s="665"/>
      <c r="V71" s="666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4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6. / 2</v>
      </c>
      <c r="B73" s="797"/>
      <c r="C73" s="798">
        <f>C71</f>
        <v>45178</v>
      </c>
      <c r="D73" s="799"/>
      <c r="E73" s="799"/>
      <c r="F73" s="799"/>
      <c r="G73" s="799"/>
      <c r="H73" s="800"/>
      <c r="I73" s="661">
        <v>16</v>
      </c>
      <c r="J73" s="662"/>
      <c r="K73" s="656" t="str">
        <f>$W$9&amp;" / 2"</f>
        <v>T / 2</v>
      </c>
      <c r="L73" s="657"/>
      <c r="M73" s="658"/>
      <c r="N73" s="656" t="str">
        <f>$Z$9&amp;" / 3"</f>
        <v>W / 3</v>
      </c>
      <c r="O73" s="657"/>
      <c r="P73" s="658"/>
      <c r="Q73" s="656" t="str">
        <f>$X$9&amp;" / 4"</f>
        <v>U / 4</v>
      </c>
      <c r="R73" s="659"/>
      <c r="S73" s="660"/>
      <c r="T73" s="656" t="str">
        <f>$Y$9&amp;" / 1"</f>
        <v>V / 1</v>
      </c>
      <c r="U73" s="659"/>
      <c r="V73" s="660"/>
    </row>
    <row r="74" spans="1:22" ht="15" customHeight="1" x14ac:dyDescent="0.4">
      <c r="A74" s="804" t="s">
        <v>183</v>
      </c>
      <c r="B74" s="805"/>
      <c r="C74" s="801" t="s">
        <v>1</v>
      </c>
      <c r="D74" s="802"/>
      <c r="E74" s="802"/>
      <c r="F74" s="802"/>
      <c r="G74" s="802"/>
      <c r="H74" s="803"/>
      <c r="I74" s="663" t="s">
        <v>2</v>
      </c>
      <c r="J74" s="664"/>
      <c r="K74" s="651" t="s">
        <v>3</v>
      </c>
      <c r="L74" s="652"/>
      <c r="M74" s="653"/>
      <c r="N74" s="651" t="s">
        <v>4</v>
      </c>
      <c r="O74" s="652"/>
      <c r="P74" s="653"/>
      <c r="Q74" s="651" t="s">
        <v>5</v>
      </c>
      <c r="R74" s="654"/>
      <c r="S74" s="655"/>
      <c r="T74" s="651" t="s">
        <v>6</v>
      </c>
      <c r="U74" s="654"/>
      <c r="V74" s="655"/>
    </row>
    <row r="75" spans="1:22" ht="30" customHeight="1" thickBot="1" x14ac:dyDescent="0.45">
      <c r="A75" s="796" t="str">
        <f>A73</f>
        <v>6. / 2</v>
      </c>
      <c r="B75" s="797"/>
      <c r="C75" s="798">
        <f>C73</f>
        <v>45178</v>
      </c>
      <c r="D75" s="799"/>
      <c r="E75" s="799"/>
      <c r="F75" s="799"/>
      <c r="G75" s="799"/>
      <c r="H75" s="800"/>
      <c r="I75" s="661">
        <v>17</v>
      </c>
      <c r="J75" s="662"/>
      <c r="K75" s="656" t="str">
        <f>$X$9&amp;" / 2"</f>
        <v>U / 2</v>
      </c>
      <c r="L75" s="657"/>
      <c r="M75" s="658"/>
      <c r="N75" s="656" t="str">
        <f>$Z$9&amp;" / 1"</f>
        <v>W / 1</v>
      </c>
      <c r="O75" s="657"/>
      <c r="P75" s="658"/>
      <c r="Q75" s="656" t="str">
        <f>$Y$9&amp;" / 4"</f>
        <v>V / 4</v>
      </c>
      <c r="R75" s="657"/>
      <c r="S75" s="658"/>
      <c r="T75" s="656" t="str">
        <f>$AA$9&amp;" / 3"</f>
        <v>X / 3</v>
      </c>
      <c r="U75" s="657"/>
      <c r="V75" s="658"/>
    </row>
    <row r="76" spans="1:22" ht="15" customHeight="1" x14ac:dyDescent="0.4">
      <c r="A76" s="804" t="s">
        <v>183</v>
      </c>
      <c r="B76" s="805"/>
      <c r="C76" s="801" t="s">
        <v>1</v>
      </c>
      <c r="D76" s="802"/>
      <c r="E76" s="802"/>
      <c r="F76" s="802"/>
      <c r="G76" s="802"/>
      <c r="H76" s="803"/>
      <c r="I76" s="663" t="s">
        <v>2</v>
      </c>
      <c r="J76" s="664"/>
      <c r="K76" s="651" t="s">
        <v>3</v>
      </c>
      <c r="L76" s="652"/>
      <c r="M76" s="653"/>
      <c r="N76" s="651" t="s">
        <v>4</v>
      </c>
      <c r="O76" s="652"/>
      <c r="P76" s="653"/>
      <c r="Q76" s="651" t="s">
        <v>5</v>
      </c>
      <c r="R76" s="652"/>
      <c r="S76" s="653"/>
      <c r="T76" s="651" t="s">
        <v>6</v>
      </c>
      <c r="U76" s="652"/>
      <c r="V76" s="653"/>
    </row>
    <row r="77" spans="1:22" ht="30" customHeight="1" thickBot="1" x14ac:dyDescent="0.45">
      <c r="A77" s="796" t="str">
        <f>A75</f>
        <v>6. / 2</v>
      </c>
      <c r="B77" s="797"/>
      <c r="C77" s="798">
        <f>C75</f>
        <v>45178</v>
      </c>
      <c r="D77" s="799"/>
      <c r="E77" s="799"/>
      <c r="F77" s="799"/>
      <c r="G77" s="799"/>
      <c r="H77" s="800"/>
      <c r="I77" s="661">
        <v>18</v>
      </c>
      <c r="J77" s="662"/>
      <c r="K77" s="656" t="str">
        <f>$Y$9&amp;" / 2"</f>
        <v>V / 2</v>
      </c>
      <c r="L77" s="657"/>
      <c r="M77" s="658"/>
      <c r="N77" s="656" t="str">
        <f>$AA$9&amp;" / 1"</f>
        <v>X / 1</v>
      </c>
      <c r="O77" s="657"/>
      <c r="P77" s="658"/>
      <c r="Q77" s="656" t="str">
        <f>$Z$9&amp;" / 4"</f>
        <v>W / 4</v>
      </c>
      <c r="R77" s="657"/>
      <c r="S77" s="658"/>
      <c r="T77" s="656" t="str">
        <f>$W$9&amp;" / 3"</f>
        <v>T / 3</v>
      </c>
      <c r="U77" s="657"/>
      <c r="V77" s="658"/>
    </row>
    <row r="78" spans="1:22" ht="15" customHeight="1" x14ac:dyDescent="0.4">
      <c r="A78" s="804" t="s">
        <v>183</v>
      </c>
      <c r="B78" s="805"/>
      <c r="C78" s="801" t="s">
        <v>1</v>
      </c>
      <c r="D78" s="802"/>
      <c r="E78" s="802"/>
      <c r="F78" s="802"/>
      <c r="G78" s="802"/>
      <c r="H78" s="803"/>
      <c r="I78" s="663" t="s">
        <v>2</v>
      </c>
      <c r="J78" s="664"/>
      <c r="K78" s="651" t="s">
        <v>3</v>
      </c>
      <c r="L78" s="652"/>
      <c r="M78" s="653"/>
      <c r="N78" s="651" t="s">
        <v>4</v>
      </c>
      <c r="O78" s="652"/>
      <c r="P78" s="653"/>
      <c r="Q78" s="651" t="s">
        <v>5</v>
      </c>
      <c r="R78" s="652"/>
      <c r="S78" s="653"/>
      <c r="T78" s="651" t="s">
        <v>6</v>
      </c>
      <c r="U78" s="652"/>
      <c r="V78" s="653"/>
    </row>
    <row r="79" spans="1:22" ht="30" customHeight="1" thickBot="1" x14ac:dyDescent="0.45">
      <c r="A79" s="796" t="str">
        <f>A77</f>
        <v>6. / 2</v>
      </c>
      <c r="B79" s="797"/>
      <c r="C79" s="798">
        <f>C77</f>
        <v>45178</v>
      </c>
      <c r="D79" s="799"/>
      <c r="E79" s="799"/>
      <c r="F79" s="799"/>
      <c r="G79" s="799"/>
      <c r="H79" s="800"/>
      <c r="I79" s="661">
        <v>19</v>
      </c>
      <c r="J79" s="662"/>
      <c r="K79" s="656" t="str">
        <f>$Z$9&amp;" / 2"</f>
        <v>W / 2</v>
      </c>
      <c r="L79" s="657"/>
      <c r="M79" s="658"/>
      <c r="N79" s="656" t="str">
        <f>$W$9&amp;" / 1"</f>
        <v>T / 1</v>
      </c>
      <c r="O79" s="657"/>
      <c r="P79" s="658"/>
      <c r="Q79" s="656" t="str">
        <f>$AA$9&amp;" / 4"</f>
        <v>X / 4</v>
      </c>
      <c r="R79" s="659"/>
      <c r="S79" s="660"/>
      <c r="T79" s="656" t="str">
        <f>$X$9&amp;" / 3"</f>
        <v>U / 3</v>
      </c>
      <c r="U79" s="659"/>
      <c r="V79" s="660"/>
    </row>
    <row r="80" spans="1:22" ht="15" customHeight="1" x14ac:dyDescent="0.4">
      <c r="A80" s="804" t="s">
        <v>183</v>
      </c>
      <c r="B80" s="805"/>
      <c r="C80" s="801" t="s">
        <v>1</v>
      </c>
      <c r="D80" s="802"/>
      <c r="E80" s="802"/>
      <c r="F80" s="802"/>
      <c r="G80" s="802"/>
      <c r="H80" s="803"/>
      <c r="I80" s="663" t="s">
        <v>2</v>
      </c>
      <c r="J80" s="664"/>
      <c r="K80" s="651" t="s">
        <v>3</v>
      </c>
      <c r="L80" s="652"/>
      <c r="M80" s="653"/>
      <c r="N80" s="651" t="s">
        <v>4</v>
      </c>
      <c r="O80" s="652"/>
      <c r="P80" s="653"/>
      <c r="Q80" s="651" t="s">
        <v>5</v>
      </c>
      <c r="R80" s="654"/>
      <c r="S80" s="655"/>
      <c r="T80" s="651" t="s">
        <v>6</v>
      </c>
      <c r="U80" s="654"/>
      <c r="V80" s="655"/>
    </row>
    <row r="81" spans="1:22" ht="30" customHeight="1" thickBot="1" x14ac:dyDescent="0.45">
      <c r="A81" s="796" t="str">
        <f>A79</f>
        <v>6. / 2</v>
      </c>
      <c r="B81" s="797"/>
      <c r="C81" s="798">
        <f>C79</f>
        <v>45178</v>
      </c>
      <c r="D81" s="799"/>
      <c r="E81" s="799"/>
      <c r="F81" s="799"/>
      <c r="G81" s="799"/>
      <c r="H81" s="800"/>
      <c r="I81" s="661">
        <v>20</v>
      </c>
      <c r="J81" s="662"/>
      <c r="K81" s="656" t="str">
        <f>$AA$9&amp;" / 2"</f>
        <v>X / 2</v>
      </c>
      <c r="L81" s="657"/>
      <c r="M81" s="658"/>
      <c r="N81" s="656" t="str">
        <f>$Y$9&amp;" / 3"</f>
        <v>V / 3</v>
      </c>
      <c r="O81" s="657"/>
      <c r="P81" s="658"/>
      <c r="Q81" s="656" t="str">
        <f>$W$9&amp;" / 4"</f>
        <v>T / 4</v>
      </c>
      <c r="R81" s="659"/>
      <c r="S81" s="660"/>
      <c r="T81" s="656" t="str">
        <f>$X$9&amp;" / 1"</f>
        <v>U / 1</v>
      </c>
      <c r="U81" s="659"/>
      <c r="V81" s="660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81"/>
      <c r="M82" s="682"/>
      <c r="N82" s="669" t="s">
        <v>4</v>
      </c>
      <c r="O82" s="681"/>
      <c r="P82" s="682"/>
      <c r="Q82" s="669" t="s">
        <v>5</v>
      </c>
      <c r="R82" s="670"/>
      <c r="S82" s="671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6. / 3</v>
      </c>
      <c r="B83" s="827"/>
      <c r="C83" s="828">
        <f>C81</f>
        <v>45178</v>
      </c>
      <c r="D83" s="829"/>
      <c r="E83" s="829"/>
      <c r="F83" s="829"/>
      <c r="G83" s="829"/>
      <c r="H83" s="830"/>
      <c r="I83" s="672">
        <v>1</v>
      </c>
      <c r="J83" s="673"/>
      <c r="K83" s="674" t="str">
        <f>$W$3&amp;" / 3"</f>
        <v>A / 3</v>
      </c>
      <c r="L83" s="675"/>
      <c r="M83" s="676"/>
      <c r="N83" s="674" t="str">
        <f>$Z$3&amp;" / 2"</f>
        <v>D / 2</v>
      </c>
      <c r="O83" s="675"/>
      <c r="P83" s="676"/>
      <c r="Q83" s="674" t="str">
        <f>$X$3&amp;" / 1"</f>
        <v>B / 1</v>
      </c>
      <c r="R83" s="677"/>
      <c r="S83" s="678"/>
      <c r="T83" s="674" t="str">
        <f>$Y$3&amp;" / 4"</f>
        <v>C / 4</v>
      </c>
      <c r="U83" s="675"/>
      <c r="V83" s="676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81"/>
      <c r="M84" s="682"/>
      <c r="N84" s="669" t="s">
        <v>4</v>
      </c>
      <c r="O84" s="681"/>
      <c r="P84" s="682"/>
      <c r="Q84" s="669" t="s">
        <v>5</v>
      </c>
      <c r="R84" s="670"/>
      <c r="S84" s="671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6. / 3</v>
      </c>
      <c r="B85" s="827"/>
      <c r="C85" s="828">
        <f>C83</f>
        <v>45178</v>
      </c>
      <c r="D85" s="829"/>
      <c r="E85" s="829"/>
      <c r="F85" s="829"/>
      <c r="G85" s="829"/>
      <c r="H85" s="830"/>
      <c r="I85" s="672">
        <v>2</v>
      </c>
      <c r="J85" s="673"/>
      <c r="K85" s="674" t="str">
        <f>$X$3&amp;" / 3"</f>
        <v>B / 3</v>
      </c>
      <c r="L85" s="677"/>
      <c r="M85" s="678"/>
      <c r="N85" s="674" t="str">
        <f>$Z$3&amp;" / 4"</f>
        <v>D / 4</v>
      </c>
      <c r="O85" s="677"/>
      <c r="P85" s="678"/>
      <c r="Q85" s="674" t="str">
        <f>$Y$3&amp;" / 1"</f>
        <v>C / 1</v>
      </c>
      <c r="R85" s="677"/>
      <c r="S85" s="678"/>
      <c r="T85" s="674" t="str">
        <f>$AA$3&amp;" / 2"</f>
        <v>E / 2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81"/>
      <c r="M86" s="682"/>
      <c r="N86" s="669" t="s">
        <v>4</v>
      </c>
      <c r="O86" s="681"/>
      <c r="P86" s="682"/>
      <c r="Q86" s="669" t="s">
        <v>5</v>
      </c>
      <c r="R86" s="670"/>
      <c r="S86" s="671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6. / 3</v>
      </c>
      <c r="B87" s="827"/>
      <c r="C87" s="828">
        <f>C85</f>
        <v>45178</v>
      </c>
      <c r="D87" s="829"/>
      <c r="E87" s="829"/>
      <c r="F87" s="829"/>
      <c r="G87" s="829"/>
      <c r="H87" s="830"/>
      <c r="I87" s="672">
        <v>3</v>
      </c>
      <c r="J87" s="673"/>
      <c r="K87" s="674" t="str">
        <f>$Y$3&amp;" / 3"</f>
        <v>C / 3</v>
      </c>
      <c r="L87" s="677"/>
      <c r="M87" s="678"/>
      <c r="N87" s="674" t="str">
        <f>$AA$3&amp;" / 4"</f>
        <v>E / 4</v>
      </c>
      <c r="O87" s="677"/>
      <c r="P87" s="678"/>
      <c r="Q87" s="674" t="str">
        <f>$Z$3&amp;" / 1"</f>
        <v>D / 1</v>
      </c>
      <c r="R87" s="677"/>
      <c r="S87" s="678"/>
      <c r="T87" s="674" t="str">
        <f>$W$3&amp;" / 2"</f>
        <v>A / 2</v>
      </c>
      <c r="U87" s="675"/>
      <c r="V87" s="676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81"/>
      <c r="M88" s="682"/>
      <c r="N88" s="669" t="s">
        <v>4</v>
      </c>
      <c r="O88" s="681"/>
      <c r="P88" s="682"/>
      <c r="Q88" s="669" t="s">
        <v>5</v>
      </c>
      <c r="R88" s="670"/>
      <c r="S88" s="671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6. / 3</v>
      </c>
      <c r="B89" s="827"/>
      <c r="C89" s="828">
        <f>C87</f>
        <v>45178</v>
      </c>
      <c r="D89" s="829"/>
      <c r="E89" s="829"/>
      <c r="F89" s="829"/>
      <c r="G89" s="829"/>
      <c r="H89" s="830"/>
      <c r="I89" s="672">
        <v>4</v>
      </c>
      <c r="J89" s="673"/>
      <c r="K89" s="674" t="str">
        <f>$Z$3&amp;" / 3"</f>
        <v>D / 3</v>
      </c>
      <c r="L89" s="677"/>
      <c r="M89" s="678"/>
      <c r="N89" s="674" t="str">
        <f>$W$3&amp;" / 4"</f>
        <v>A / 4</v>
      </c>
      <c r="O89" s="675"/>
      <c r="P89" s="676"/>
      <c r="Q89" s="674" t="str">
        <f>$AA$3&amp;" / 1"</f>
        <v>E / 1</v>
      </c>
      <c r="R89" s="677"/>
      <c r="S89" s="678"/>
      <c r="T89" s="674" t="str">
        <f>$X$3&amp;" / 2"</f>
        <v>B / 2</v>
      </c>
      <c r="U89" s="675"/>
      <c r="V89" s="676"/>
    </row>
    <row r="90" spans="1:22" ht="15" customHeight="1" x14ac:dyDescent="0.4">
      <c r="A90" s="834" t="s">
        <v>180</v>
      </c>
      <c r="B90" s="835"/>
      <c r="C90" s="831" t="s">
        <v>1</v>
      </c>
      <c r="D90" s="832"/>
      <c r="E90" s="832"/>
      <c r="F90" s="832"/>
      <c r="G90" s="832"/>
      <c r="H90" s="833"/>
      <c r="I90" s="679" t="s">
        <v>2</v>
      </c>
      <c r="J90" s="680"/>
      <c r="K90" s="669" t="s">
        <v>3</v>
      </c>
      <c r="L90" s="681"/>
      <c r="M90" s="682"/>
      <c r="N90" s="669" t="s">
        <v>4</v>
      </c>
      <c r="O90" s="681"/>
      <c r="P90" s="682"/>
      <c r="Q90" s="669" t="s">
        <v>5</v>
      </c>
      <c r="R90" s="670"/>
      <c r="S90" s="671"/>
      <c r="T90" s="669" t="s">
        <v>6</v>
      </c>
      <c r="U90" s="670"/>
      <c r="V90" s="671"/>
    </row>
    <row r="91" spans="1:22" ht="30" customHeight="1" thickBot="1" x14ac:dyDescent="0.45">
      <c r="A91" s="826" t="str">
        <f>A89</f>
        <v>6. / 3</v>
      </c>
      <c r="B91" s="827"/>
      <c r="C91" s="828">
        <f>C89</f>
        <v>45178</v>
      </c>
      <c r="D91" s="829"/>
      <c r="E91" s="829"/>
      <c r="F91" s="829"/>
      <c r="G91" s="829"/>
      <c r="H91" s="830"/>
      <c r="I91" s="672">
        <v>5</v>
      </c>
      <c r="J91" s="673"/>
      <c r="K91" s="674" t="str">
        <f>$AA$3&amp;" / 3"</f>
        <v>E / 3</v>
      </c>
      <c r="L91" s="677"/>
      <c r="M91" s="678"/>
      <c r="N91" s="674" t="str">
        <f>$Y$3&amp;" / 2"</f>
        <v>C / 2</v>
      </c>
      <c r="O91" s="677"/>
      <c r="P91" s="678"/>
      <c r="Q91" s="674" t="str">
        <f>$W$3&amp;" / 1"</f>
        <v>A / 1</v>
      </c>
      <c r="R91" s="675"/>
      <c r="S91" s="676"/>
      <c r="T91" s="674" t="str">
        <f>$X$3&amp;" / 4"</f>
        <v>B / 4</v>
      </c>
      <c r="U91" s="675"/>
      <c r="V91" s="676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4"/>
      <c r="M92" s="635"/>
      <c r="N92" s="633" t="s">
        <v>4</v>
      </c>
      <c r="O92" s="634"/>
      <c r="P92" s="635"/>
      <c r="Q92" s="633" t="s">
        <v>5</v>
      </c>
      <c r="R92" s="636"/>
      <c r="S92" s="637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6. / 3</v>
      </c>
      <c r="B93" s="817"/>
      <c r="C93" s="818">
        <f>C91</f>
        <v>45178</v>
      </c>
      <c r="D93" s="819"/>
      <c r="E93" s="819"/>
      <c r="F93" s="819"/>
      <c r="G93" s="819"/>
      <c r="H93" s="820"/>
      <c r="I93" s="626">
        <v>6</v>
      </c>
      <c r="J93" s="627"/>
      <c r="K93" s="628" t="str">
        <f>$W$5&amp;" / 3"</f>
        <v>F / 3</v>
      </c>
      <c r="L93" s="629"/>
      <c r="M93" s="630"/>
      <c r="N93" s="628" t="str">
        <f>$Z$5&amp;" / 2"</f>
        <v>K / 2</v>
      </c>
      <c r="O93" s="629"/>
      <c r="P93" s="630"/>
      <c r="Q93" s="628" t="str">
        <f>$X$5&amp;" / 1"</f>
        <v>H / 1</v>
      </c>
      <c r="R93" s="631"/>
      <c r="S93" s="632"/>
      <c r="T93" s="628" t="str">
        <f>$Y$5&amp;" / 4"</f>
        <v>J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4"/>
      <c r="M94" s="635"/>
      <c r="N94" s="633" t="s">
        <v>4</v>
      </c>
      <c r="O94" s="634"/>
      <c r="P94" s="635"/>
      <c r="Q94" s="633" t="s">
        <v>5</v>
      </c>
      <c r="R94" s="636"/>
      <c r="S94" s="637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6. / 3</v>
      </c>
      <c r="B95" s="817"/>
      <c r="C95" s="818">
        <f>C93</f>
        <v>45178</v>
      </c>
      <c r="D95" s="819"/>
      <c r="E95" s="819"/>
      <c r="F95" s="819"/>
      <c r="G95" s="819"/>
      <c r="H95" s="820"/>
      <c r="I95" s="626">
        <v>7</v>
      </c>
      <c r="J95" s="627"/>
      <c r="K95" s="628" t="str">
        <f>$X$5&amp;" / 3"</f>
        <v>H / 3</v>
      </c>
      <c r="L95" s="629"/>
      <c r="M95" s="630"/>
      <c r="N95" s="628" t="str">
        <f>$Z$5&amp;" / 4"</f>
        <v>K / 4</v>
      </c>
      <c r="O95" s="629"/>
      <c r="P95" s="630"/>
      <c r="Q95" s="628" t="str">
        <f>$Y$5&amp;" / 1"</f>
        <v>J / 1</v>
      </c>
      <c r="R95" s="631"/>
      <c r="S95" s="632"/>
      <c r="T95" s="628" t="str">
        <f>$AA$5&amp;" / 2"</f>
        <v>L / 2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4"/>
      <c r="M96" s="635"/>
      <c r="N96" s="633" t="s">
        <v>4</v>
      </c>
      <c r="O96" s="634"/>
      <c r="P96" s="635"/>
      <c r="Q96" s="633" t="s">
        <v>5</v>
      </c>
      <c r="R96" s="636"/>
      <c r="S96" s="637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6. / 3</v>
      </c>
      <c r="B97" s="817"/>
      <c r="C97" s="818">
        <f>C95</f>
        <v>45178</v>
      </c>
      <c r="D97" s="819"/>
      <c r="E97" s="819"/>
      <c r="F97" s="819"/>
      <c r="G97" s="819"/>
      <c r="H97" s="820"/>
      <c r="I97" s="626">
        <v>8</v>
      </c>
      <c r="J97" s="627"/>
      <c r="K97" s="628" t="str">
        <f>$Y$5&amp;" / 3"</f>
        <v>J / 3</v>
      </c>
      <c r="L97" s="629"/>
      <c r="M97" s="630"/>
      <c r="N97" s="628" t="str">
        <f>$AA$5&amp;" / 4"</f>
        <v>L / 4</v>
      </c>
      <c r="O97" s="629"/>
      <c r="P97" s="630"/>
      <c r="Q97" s="628" t="str">
        <f>$Z$5&amp;" / 1"</f>
        <v>K / 1</v>
      </c>
      <c r="R97" s="631"/>
      <c r="S97" s="632"/>
      <c r="T97" s="628" t="str">
        <f>$W$5&amp;" / 2"</f>
        <v>F / 2</v>
      </c>
      <c r="U97" s="631"/>
      <c r="V97" s="632"/>
    </row>
    <row r="98" spans="1:22" ht="15" customHeight="1" x14ac:dyDescent="0.4">
      <c r="A98" s="824" t="s">
        <v>181</v>
      </c>
      <c r="B98" s="825"/>
      <c r="C98" s="821" t="s">
        <v>1</v>
      </c>
      <c r="D98" s="822"/>
      <c r="E98" s="822"/>
      <c r="F98" s="822"/>
      <c r="G98" s="822"/>
      <c r="H98" s="823"/>
      <c r="I98" s="638" t="s">
        <v>2</v>
      </c>
      <c r="J98" s="639"/>
      <c r="K98" s="633" t="s">
        <v>3</v>
      </c>
      <c r="L98" s="634"/>
      <c r="M98" s="635"/>
      <c r="N98" s="633" t="s">
        <v>4</v>
      </c>
      <c r="O98" s="634"/>
      <c r="P98" s="635"/>
      <c r="Q98" s="633" t="s">
        <v>5</v>
      </c>
      <c r="R98" s="636"/>
      <c r="S98" s="637"/>
      <c r="T98" s="633" t="s">
        <v>6</v>
      </c>
      <c r="U98" s="636"/>
      <c r="V98" s="637"/>
    </row>
    <row r="99" spans="1:22" ht="30" customHeight="1" thickBot="1" x14ac:dyDescent="0.45">
      <c r="A99" s="816" t="str">
        <f>A97</f>
        <v>6. / 3</v>
      </c>
      <c r="B99" s="817"/>
      <c r="C99" s="818">
        <f>C97</f>
        <v>45178</v>
      </c>
      <c r="D99" s="819"/>
      <c r="E99" s="819"/>
      <c r="F99" s="819"/>
      <c r="G99" s="819"/>
      <c r="H99" s="820"/>
      <c r="I99" s="626">
        <v>9</v>
      </c>
      <c r="J99" s="627"/>
      <c r="K99" s="628" t="str">
        <f>$Z$5&amp;" / 3"</f>
        <v>K / 3</v>
      </c>
      <c r="L99" s="629"/>
      <c r="M99" s="630"/>
      <c r="N99" s="628" t="str">
        <f>$W$5&amp;" / 4"</f>
        <v>F / 4</v>
      </c>
      <c r="O99" s="629"/>
      <c r="P99" s="630"/>
      <c r="Q99" s="628" t="str">
        <f>$AA$5&amp;" / 1"</f>
        <v>L / 1</v>
      </c>
      <c r="R99" s="631"/>
      <c r="S99" s="632"/>
      <c r="T99" s="628" t="str">
        <f>$X$5&amp;" / 2"</f>
        <v>H / 2</v>
      </c>
      <c r="U99" s="631"/>
      <c r="V99" s="632"/>
    </row>
    <row r="100" spans="1:22" ht="15" customHeight="1" x14ac:dyDescent="0.4">
      <c r="A100" s="824" t="s">
        <v>181</v>
      </c>
      <c r="B100" s="825"/>
      <c r="C100" s="821" t="s">
        <v>1</v>
      </c>
      <c r="D100" s="822"/>
      <c r="E100" s="822"/>
      <c r="F100" s="822"/>
      <c r="G100" s="822"/>
      <c r="H100" s="823"/>
      <c r="I100" s="638" t="s">
        <v>2</v>
      </c>
      <c r="J100" s="639"/>
      <c r="K100" s="633" t="s">
        <v>3</v>
      </c>
      <c r="L100" s="634"/>
      <c r="M100" s="635"/>
      <c r="N100" s="633" t="s">
        <v>4</v>
      </c>
      <c r="O100" s="634"/>
      <c r="P100" s="635"/>
      <c r="Q100" s="633" t="s">
        <v>5</v>
      </c>
      <c r="R100" s="636"/>
      <c r="S100" s="637"/>
      <c r="T100" s="633" t="s">
        <v>6</v>
      </c>
      <c r="U100" s="636"/>
      <c r="V100" s="637"/>
    </row>
    <row r="101" spans="1:22" ht="30" customHeight="1" thickBot="1" x14ac:dyDescent="0.45">
      <c r="A101" s="816" t="str">
        <f>A99</f>
        <v>6. / 3</v>
      </c>
      <c r="B101" s="817"/>
      <c r="C101" s="818">
        <f>C99</f>
        <v>45178</v>
      </c>
      <c r="D101" s="819"/>
      <c r="E101" s="819"/>
      <c r="F101" s="819"/>
      <c r="G101" s="819"/>
      <c r="H101" s="820"/>
      <c r="I101" s="626">
        <v>10</v>
      </c>
      <c r="J101" s="627"/>
      <c r="K101" s="628" t="str">
        <f>$AA$5&amp;" / 3"</f>
        <v>L / 3</v>
      </c>
      <c r="L101" s="629"/>
      <c r="M101" s="630"/>
      <c r="N101" s="628" t="str">
        <f>$Y$5&amp;" / 2"</f>
        <v>J / 2</v>
      </c>
      <c r="O101" s="629"/>
      <c r="P101" s="630"/>
      <c r="Q101" s="628" t="str">
        <f>$W$5&amp;" / 1"</f>
        <v>F / 1</v>
      </c>
      <c r="R101" s="631"/>
      <c r="S101" s="632"/>
      <c r="T101" s="628" t="str">
        <f>$X$5&amp;" / 4"</f>
        <v>H / 4</v>
      </c>
      <c r="U101" s="631"/>
      <c r="V101" s="632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17"/>
      <c r="M102" s="618"/>
      <c r="N102" s="616" t="s">
        <v>4</v>
      </c>
      <c r="O102" s="617"/>
      <c r="P102" s="618"/>
      <c r="Q102" s="616" t="s">
        <v>5</v>
      </c>
      <c r="R102" s="667"/>
      <c r="S102" s="66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6. / 3</v>
      </c>
      <c r="B103" s="807"/>
      <c r="C103" s="808">
        <f>C101</f>
        <v>45178</v>
      </c>
      <c r="D103" s="809"/>
      <c r="E103" s="809"/>
      <c r="F103" s="809"/>
      <c r="G103" s="809"/>
      <c r="H103" s="810"/>
      <c r="I103" s="619">
        <v>11</v>
      </c>
      <c r="J103" s="620"/>
      <c r="K103" s="621" t="str">
        <f>$W$7&amp;" / 3"</f>
        <v>M / 3</v>
      </c>
      <c r="L103" s="622"/>
      <c r="M103" s="623"/>
      <c r="N103" s="621" t="str">
        <f>$Z$7&amp;" / 2"</f>
        <v>R / 2</v>
      </c>
      <c r="O103" s="622"/>
      <c r="P103" s="623"/>
      <c r="Q103" s="621" t="str">
        <f>$X$7&amp;" / 1"</f>
        <v>N / 1</v>
      </c>
      <c r="R103" s="665"/>
      <c r="S103" s="666"/>
      <c r="T103" s="621" t="str">
        <f>$Y$7&amp;" / 4"</f>
        <v>P / 4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17"/>
      <c r="M104" s="618"/>
      <c r="N104" s="616" t="s">
        <v>4</v>
      </c>
      <c r="O104" s="617"/>
      <c r="P104" s="618"/>
      <c r="Q104" s="616" t="s">
        <v>5</v>
      </c>
      <c r="R104" s="667"/>
      <c r="S104" s="66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6. / 3</v>
      </c>
      <c r="B105" s="807"/>
      <c r="C105" s="808">
        <f>C103</f>
        <v>45178</v>
      </c>
      <c r="D105" s="809"/>
      <c r="E105" s="809"/>
      <c r="F105" s="809"/>
      <c r="G105" s="809"/>
      <c r="H105" s="810"/>
      <c r="I105" s="619">
        <v>12</v>
      </c>
      <c r="J105" s="620"/>
      <c r="K105" s="621" t="str">
        <f>$X$7&amp;" / 3"</f>
        <v>N / 3</v>
      </c>
      <c r="L105" s="622"/>
      <c r="M105" s="623"/>
      <c r="N105" s="621" t="str">
        <f>$Z$7&amp;" / 4"</f>
        <v>R / 4</v>
      </c>
      <c r="O105" s="622"/>
      <c r="P105" s="623"/>
      <c r="Q105" s="621" t="str">
        <f>$Y$7&amp;" / 1"</f>
        <v>P / 1</v>
      </c>
      <c r="R105" s="665"/>
      <c r="S105" s="666"/>
      <c r="T105" s="621" t="str">
        <f>$AA$7&amp;" / 2"</f>
        <v>S / 2</v>
      </c>
      <c r="U105" s="665"/>
      <c r="V105" s="666"/>
    </row>
    <row r="106" spans="1:22" ht="15" customHeight="1" x14ac:dyDescent="0.4">
      <c r="A106" s="814" t="s">
        <v>182</v>
      </c>
      <c r="B106" s="815"/>
      <c r="C106" s="811" t="s">
        <v>1</v>
      </c>
      <c r="D106" s="812"/>
      <c r="E106" s="812"/>
      <c r="F106" s="812"/>
      <c r="G106" s="812"/>
      <c r="H106" s="813"/>
      <c r="I106" s="624" t="s">
        <v>2</v>
      </c>
      <c r="J106" s="625"/>
      <c r="K106" s="616" t="s">
        <v>3</v>
      </c>
      <c r="L106" s="617"/>
      <c r="M106" s="618"/>
      <c r="N106" s="616" t="s">
        <v>4</v>
      </c>
      <c r="O106" s="617"/>
      <c r="P106" s="618"/>
      <c r="Q106" s="616" t="s">
        <v>5</v>
      </c>
      <c r="R106" s="667"/>
      <c r="S106" s="668"/>
      <c r="T106" s="616" t="s">
        <v>6</v>
      </c>
      <c r="U106" s="667"/>
      <c r="V106" s="668"/>
    </row>
    <row r="107" spans="1:22" ht="30" customHeight="1" thickBot="1" x14ac:dyDescent="0.45">
      <c r="A107" s="806" t="str">
        <f>A105</f>
        <v>6. / 3</v>
      </c>
      <c r="B107" s="807"/>
      <c r="C107" s="808">
        <f>C105</f>
        <v>45178</v>
      </c>
      <c r="D107" s="809"/>
      <c r="E107" s="809"/>
      <c r="F107" s="809"/>
      <c r="G107" s="809"/>
      <c r="H107" s="810"/>
      <c r="I107" s="619">
        <v>13</v>
      </c>
      <c r="J107" s="620"/>
      <c r="K107" s="621" t="str">
        <f>$Y$7&amp;" / 3"</f>
        <v>P / 3</v>
      </c>
      <c r="L107" s="622"/>
      <c r="M107" s="623"/>
      <c r="N107" s="621" t="str">
        <f>$AA$7&amp;" / 4"</f>
        <v>S / 4</v>
      </c>
      <c r="O107" s="622"/>
      <c r="P107" s="623"/>
      <c r="Q107" s="621" t="str">
        <f>$Z$7&amp;" / 1"</f>
        <v>R / 1</v>
      </c>
      <c r="R107" s="665"/>
      <c r="S107" s="666"/>
      <c r="T107" s="621" t="str">
        <f>$W$7&amp;" / 2"</f>
        <v>M / 2</v>
      </c>
      <c r="U107" s="665"/>
      <c r="V107" s="666"/>
    </row>
    <row r="108" spans="1:22" ht="15" customHeight="1" x14ac:dyDescent="0.4">
      <c r="A108" s="814" t="s">
        <v>182</v>
      </c>
      <c r="B108" s="815"/>
      <c r="C108" s="811" t="s">
        <v>1</v>
      </c>
      <c r="D108" s="812"/>
      <c r="E108" s="812"/>
      <c r="F108" s="812"/>
      <c r="G108" s="812"/>
      <c r="H108" s="813"/>
      <c r="I108" s="624" t="s">
        <v>2</v>
      </c>
      <c r="J108" s="625"/>
      <c r="K108" s="616" t="s">
        <v>3</v>
      </c>
      <c r="L108" s="617"/>
      <c r="M108" s="618"/>
      <c r="N108" s="616" t="s">
        <v>4</v>
      </c>
      <c r="O108" s="617"/>
      <c r="P108" s="618"/>
      <c r="Q108" s="616" t="s">
        <v>5</v>
      </c>
      <c r="R108" s="667"/>
      <c r="S108" s="668"/>
      <c r="T108" s="616" t="s">
        <v>6</v>
      </c>
      <c r="U108" s="667"/>
      <c r="V108" s="668"/>
    </row>
    <row r="109" spans="1:22" ht="30" customHeight="1" thickBot="1" x14ac:dyDescent="0.45">
      <c r="A109" s="806" t="str">
        <f>A107</f>
        <v>6. / 3</v>
      </c>
      <c r="B109" s="807"/>
      <c r="C109" s="808">
        <f>C107</f>
        <v>45178</v>
      </c>
      <c r="D109" s="809"/>
      <c r="E109" s="809"/>
      <c r="F109" s="809"/>
      <c r="G109" s="809"/>
      <c r="H109" s="810"/>
      <c r="I109" s="619">
        <v>14</v>
      </c>
      <c r="J109" s="620"/>
      <c r="K109" s="621" t="str">
        <f>$Z$7&amp;" / 3"</f>
        <v>R / 3</v>
      </c>
      <c r="L109" s="622"/>
      <c r="M109" s="623"/>
      <c r="N109" s="621" t="str">
        <f>$W$7&amp;" / 4"</f>
        <v>M / 4</v>
      </c>
      <c r="O109" s="622"/>
      <c r="P109" s="623"/>
      <c r="Q109" s="621" t="str">
        <f>$AA$7&amp;" / 1"</f>
        <v>S / 1</v>
      </c>
      <c r="R109" s="665"/>
      <c r="S109" s="666"/>
      <c r="T109" s="621" t="str">
        <f>$X$7&amp;" / 2"</f>
        <v>N / 2</v>
      </c>
      <c r="U109" s="665"/>
      <c r="V109" s="666"/>
    </row>
    <row r="110" spans="1:22" ht="15" customHeight="1" x14ac:dyDescent="0.4">
      <c r="A110" s="814" t="s">
        <v>182</v>
      </c>
      <c r="B110" s="815"/>
      <c r="C110" s="811" t="s">
        <v>1</v>
      </c>
      <c r="D110" s="812"/>
      <c r="E110" s="812"/>
      <c r="F110" s="812"/>
      <c r="G110" s="812"/>
      <c r="H110" s="813"/>
      <c r="I110" s="624" t="s">
        <v>2</v>
      </c>
      <c r="J110" s="625"/>
      <c r="K110" s="616" t="s">
        <v>3</v>
      </c>
      <c r="L110" s="617"/>
      <c r="M110" s="618"/>
      <c r="N110" s="616" t="s">
        <v>4</v>
      </c>
      <c r="O110" s="617"/>
      <c r="P110" s="618"/>
      <c r="Q110" s="616" t="s">
        <v>5</v>
      </c>
      <c r="R110" s="667"/>
      <c r="S110" s="668"/>
      <c r="T110" s="616" t="s">
        <v>6</v>
      </c>
      <c r="U110" s="667"/>
      <c r="V110" s="668"/>
    </row>
    <row r="111" spans="1:22" ht="30" customHeight="1" thickBot="1" x14ac:dyDescent="0.45">
      <c r="A111" s="806" t="str">
        <f>A109</f>
        <v>6. / 3</v>
      </c>
      <c r="B111" s="807"/>
      <c r="C111" s="808">
        <f>C109</f>
        <v>45178</v>
      </c>
      <c r="D111" s="809"/>
      <c r="E111" s="809"/>
      <c r="F111" s="809"/>
      <c r="G111" s="809"/>
      <c r="H111" s="810"/>
      <c r="I111" s="619">
        <v>15</v>
      </c>
      <c r="J111" s="620"/>
      <c r="K111" s="621" t="str">
        <f>$AA$7&amp;" / 3"</f>
        <v>S / 3</v>
      </c>
      <c r="L111" s="622"/>
      <c r="M111" s="623"/>
      <c r="N111" s="621" t="str">
        <f>$Y$7&amp;" / 2"</f>
        <v>P / 2</v>
      </c>
      <c r="O111" s="622"/>
      <c r="P111" s="623"/>
      <c r="Q111" s="621" t="str">
        <f>$W$7&amp;" / 1"</f>
        <v>M / 1</v>
      </c>
      <c r="R111" s="665"/>
      <c r="S111" s="666"/>
      <c r="T111" s="621" t="str">
        <f>$X$7&amp;" / 4"</f>
        <v>N / 4</v>
      </c>
      <c r="U111" s="665"/>
      <c r="V111" s="666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2"/>
      <c r="M112" s="653"/>
      <c r="N112" s="651" t="s">
        <v>4</v>
      </c>
      <c r="O112" s="652"/>
      <c r="P112" s="653"/>
      <c r="Q112" s="651" t="s">
        <v>5</v>
      </c>
      <c r="R112" s="654"/>
      <c r="S112" s="655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6. / 3</v>
      </c>
      <c r="B113" s="797"/>
      <c r="C113" s="798">
        <f>C111</f>
        <v>45178</v>
      </c>
      <c r="D113" s="799"/>
      <c r="E113" s="799"/>
      <c r="F113" s="799"/>
      <c r="G113" s="799"/>
      <c r="H113" s="800"/>
      <c r="I113" s="661">
        <v>16</v>
      </c>
      <c r="J113" s="662"/>
      <c r="K113" s="656" t="str">
        <f>$W$9&amp;" / 3"</f>
        <v>T / 3</v>
      </c>
      <c r="L113" s="657"/>
      <c r="M113" s="658"/>
      <c r="N113" s="656" t="str">
        <f>$Z$9&amp;" / 2"</f>
        <v>W / 2</v>
      </c>
      <c r="O113" s="657"/>
      <c r="P113" s="658"/>
      <c r="Q113" s="656" t="str">
        <f>$X$9&amp;" / 1"</f>
        <v>U / 1</v>
      </c>
      <c r="R113" s="659"/>
      <c r="S113" s="660"/>
      <c r="T113" s="656" t="str">
        <f>$Y$9&amp;" / 4"</f>
        <v>V / 4</v>
      </c>
      <c r="U113" s="659"/>
      <c r="V113" s="660"/>
    </row>
    <row r="114" spans="1:22" ht="15" customHeight="1" x14ac:dyDescent="0.4">
      <c r="A114" s="804" t="s">
        <v>183</v>
      </c>
      <c r="B114" s="805"/>
      <c r="C114" s="801" t="s">
        <v>1</v>
      </c>
      <c r="D114" s="802"/>
      <c r="E114" s="802"/>
      <c r="F114" s="802"/>
      <c r="G114" s="802"/>
      <c r="H114" s="803"/>
      <c r="I114" s="663" t="s">
        <v>2</v>
      </c>
      <c r="J114" s="664"/>
      <c r="K114" s="651" t="s">
        <v>3</v>
      </c>
      <c r="L114" s="652"/>
      <c r="M114" s="653"/>
      <c r="N114" s="651" t="s">
        <v>4</v>
      </c>
      <c r="O114" s="652"/>
      <c r="P114" s="653"/>
      <c r="Q114" s="651" t="s">
        <v>5</v>
      </c>
      <c r="R114" s="654"/>
      <c r="S114" s="655"/>
      <c r="T114" s="651" t="s">
        <v>6</v>
      </c>
      <c r="U114" s="654"/>
      <c r="V114" s="655"/>
    </row>
    <row r="115" spans="1:22" ht="30" customHeight="1" thickBot="1" x14ac:dyDescent="0.45">
      <c r="A115" s="796" t="str">
        <f>A113</f>
        <v>6. / 3</v>
      </c>
      <c r="B115" s="797"/>
      <c r="C115" s="798">
        <f>C113</f>
        <v>45178</v>
      </c>
      <c r="D115" s="799"/>
      <c r="E115" s="799"/>
      <c r="F115" s="799"/>
      <c r="G115" s="799"/>
      <c r="H115" s="800"/>
      <c r="I115" s="661">
        <v>17</v>
      </c>
      <c r="J115" s="662"/>
      <c r="K115" s="656" t="str">
        <f>$X$9&amp;" / 3"</f>
        <v>U / 3</v>
      </c>
      <c r="L115" s="657"/>
      <c r="M115" s="658"/>
      <c r="N115" s="656" t="str">
        <f>$Z$9&amp;" / 4"</f>
        <v>W / 4</v>
      </c>
      <c r="O115" s="657"/>
      <c r="P115" s="658"/>
      <c r="Q115" s="656" t="str">
        <f>$Y$9&amp;" / 1"</f>
        <v>V / 1</v>
      </c>
      <c r="R115" s="659"/>
      <c r="S115" s="660"/>
      <c r="T115" s="656" t="str">
        <f>$AA$9&amp;" / 2"</f>
        <v>X / 2</v>
      </c>
      <c r="U115" s="659"/>
      <c r="V115" s="660"/>
    </row>
    <row r="116" spans="1:22" ht="15" customHeight="1" x14ac:dyDescent="0.4">
      <c r="A116" s="804" t="s">
        <v>183</v>
      </c>
      <c r="B116" s="805"/>
      <c r="C116" s="801" t="s">
        <v>1</v>
      </c>
      <c r="D116" s="802"/>
      <c r="E116" s="802"/>
      <c r="F116" s="802"/>
      <c r="G116" s="802"/>
      <c r="H116" s="803"/>
      <c r="I116" s="663" t="s">
        <v>2</v>
      </c>
      <c r="J116" s="664"/>
      <c r="K116" s="651" t="s">
        <v>3</v>
      </c>
      <c r="L116" s="652"/>
      <c r="M116" s="653"/>
      <c r="N116" s="651" t="s">
        <v>4</v>
      </c>
      <c r="O116" s="652"/>
      <c r="P116" s="653"/>
      <c r="Q116" s="651" t="s">
        <v>5</v>
      </c>
      <c r="R116" s="654"/>
      <c r="S116" s="655"/>
      <c r="T116" s="651" t="s">
        <v>6</v>
      </c>
      <c r="U116" s="654"/>
      <c r="V116" s="655"/>
    </row>
    <row r="117" spans="1:22" ht="30" customHeight="1" thickBot="1" x14ac:dyDescent="0.45">
      <c r="A117" s="796" t="str">
        <f>A115</f>
        <v>6. / 3</v>
      </c>
      <c r="B117" s="797"/>
      <c r="C117" s="798">
        <f>C115</f>
        <v>45178</v>
      </c>
      <c r="D117" s="799"/>
      <c r="E117" s="799"/>
      <c r="F117" s="799"/>
      <c r="G117" s="799"/>
      <c r="H117" s="800"/>
      <c r="I117" s="661">
        <v>18</v>
      </c>
      <c r="J117" s="662"/>
      <c r="K117" s="656" t="str">
        <f>$Y$9&amp;" / 3"</f>
        <v>V / 3</v>
      </c>
      <c r="L117" s="657"/>
      <c r="M117" s="658"/>
      <c r="N117" s="656" t="str">
        <f>$AA$9&amp;" / 4"</f>
        <v>X / 4</v>
      </c>
      <c r="O117" s="657"/>
      <c r="P117" s="658"/>
      <c r="Q117" s="656" t="str">
        <f>$Z$9&amp;" / 1"</f>
        <v>W / 1</v>
      </c>
      <c r="R117" s="659"/>
      <c r="S117" s="660"/>
      <c r="T117" s="656" t="str">
        <f>$W$9&amp;" / 2"</f>
        <v>T / 2</v>
      </c>
      <c r="U117" s="659"/>
      <c r="V117" s="660"/>
    </row>
    <row r="118" spans="1:22" ht="15" customHeight="1" x14ac:dyDescent="0.4">
      <c r="A118" s="804" t="s">
        <v>183</v>
      </c>
      <c r="B118" s="805"/>
      <c r="C118" s="801" t="s">
        <v>1</v>
      </c>
      <c r="D118" s="802"/>
      <c r="E118" s="802"/>
      <c r="F118" s="802"/>
      <c r="G118" s="802"/>
      <c r="H118" s="803"/>
      <c r="I118" s="663" t="s">
        <v>2</v>
      </c>
      <c r="J118" s="664"/>
      <c r="K118" s="651" t="s">
        <v>3</v>
      </c>
      <c r="L118" s="652"/>
      <c r="M118" s="653"/>
      <c r="N118" s="651" t="s">
        <v>4</v>
      </c>
      <c r="O118" s="652"/>
      <c r="P118" s="653"/>
      <c r="Q118" s="651" t="s">
        <v>5</v>
      </c>
      <c r="R118" s="654"/>
      <c r="S118" s="655"/>
      <c r="T118" s="651" t="s">
        <v>6</v>
      </c>
      <c r="U118" s="654"/>
      <c r="V118" s="655"/>
    </row>
    <row r="119" spans="1:22" ht="30" customHeight="1" thickBot="1" x14ac:dyDescent="0.45">
      <c r="A119" s="796" t="str">
        <f>A117</f>
        <v>6. / 3</v>
      </c>
      <c r="B119" s="797"/>
      <c r="C119" s="798">
        <f>C117</f>
        <v>45178</v>
      </c>
      <c r="D119" s="799"/>
      <c r="E119" s="799"/>
      <c r="F119" s="799"/>
      <c r="G119" s="799"/>
      <c r="H119" s="800"/>
      <c r="I119" s="661">
        <v>19</v>
      </c>
      <c r="J119" s="662"/>
      <c r="K119" s="656" t="str">
        <f>$Z$9&amp;" / 3"</f>
        <v>W / 3</v>
      </c>
      <c r="L119" s="657"/>
      <c r="M119" s="658"/>
      <c r="N119" s="656" t="str">
        <f>$W$9&amp;" / 4"</f>
        <v>T / 4</v>
      </c>
      <c r="O119" s="657"/>
      <c r="P119" s="658"/>
      <c r="Q119" s="656" t="str">
        <f>$AA$9&amp;" / 1"</f>
        <v>X / 1</v>
      </c>
      <c r="R119" s="659"/>
      <c r="S119" s="660"/>
      <c r="T119" s="656" t="str">
        <f>$X$9&amp;" / 2"</f>
        <v>U / 2</v>
      </c>
      <c r="U119" s="659"/>
      <c r="V119" s="660"/>
    </row>
    <row r="120" spans="1:22" ht="15" customHeight="1" x14ac:dyDescent="0.4">
      <c r="A120" s="804" t="s">
        <v>183</v>
      </c>
      <c r="B120" s="805"/>
      <c r="C120" s="801" t="s">
        <v>1</v>
      </c>
      <c r="D120" s="802"/>
      <c r="E120" s="802"/>
      <c r="F120" s="802"/>
      <c r="G120" s="802"/>
      <c r="H120" s="803"/>
      <c r="I120" s="663" t="s">
        <v>2</v>
      </c>
      <c r="J120" s="664"/>
      <c r="K120" s="651" t="s">
        <v>3</v>
      </c>
      <c r="L120" s="652"/>
      <c r="M120" s="653"/>
      <c r="N120" s="651" t="s">
        <v>4</v>
      </c>
      <c r="O120" s="652"/>
      <c r="P120" s="653"/>
      <c r="Q120" s="651" t="s">
        <v>5</v>
      </c>
      <c r="R120" s="654"/>
      <c r="S120" s="655"/>
      <c r="T120" s="651" t="s">
        <v>6</v>
      </c>
      <c r="U120" s="654"/>
      <c r="V120" s="655"/>
    </row>
    <row r="121" spans="1:22" ht="30" customHeight="1" thickBot="1" x14ac:dyDescent="0.45">
      <c r="A121" s="796" t="str">
        <f>A119</f>
        <v>6. / 3</v>
      </c>
      <c r="B121" s="797"/>
      <c r="C121" s="798">
        <f>C119</f>
        <v>45178</v>
      </c>
      <c r="D121" s="799"/>
      <c r="E121" s="799"/>
      <c r="F121" s="799"/>
      <c r="G121" s="799"/>
      <c r="H121" s="800"/>
      <c r="I121" s="661">
        <v>20</v>
      </c>
      <c r="J121" s="662"/>
      <c r="K121" s="656" t="str">
        <f>$AA$9&amp;" / 3"</f>
        <v>X / 3</v>
      </c>
      <c r="L121" s="657"/>
      <c r="M121" s="658"/>
      <c r="N121" s="656" t="str">
        <f>$Y$9&amp;" / 2"</f>
        <v>V / 2</v>
      </c>
      <c r="O121" s="657"/>
      <c r="P121" s="658"/>
      <c r="Q121" s="656" t="str">
        <f>$W$9&amp;" / 1"</f>
        <v>T / 1</v>
      </c>
      <c r="R121" s="659"/>
      <c r="S121" s="660"/>
      <c r="T121" s="656" t="str">
        <f>$X$9&amp;" / 4"</f>
        <v>U / 4</v>
      </c>
      <c r="U121" s="659"/>
      <c r="V121" s="660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6. / 4</v>
      </c>
      <c r="B123" s="827"/>
      <c r="C123" s="828">
        <f>C121</f>
        <v>45178</v>
      </c>
      <c r="D123" s="829"/>
      <c r="E123" s="829"/>
      <c r="F123" s="829"/>
      <c r="G123" s="829"/>
      <c r="H123" s="830"/>
      <c r="I123" s="672">
        <v>1</v>
      </c>
      <c r="J123" s="673"/>
      <c r="K123" s="674" t="str">
        <f>$W$3&amp;" / 4"</f>
        <v>A / 4</v>
      </c>
      <c r="L123" s="675"/>
      <c r="M123" s="676"/>
      <c r="N123" s="674" t="str">
        <f>$Y$3&amp;" / 1"</f>
        <v>C / 1</v>
      </c>
      <c r="O123" s="675"/>
      <c r="P123" s="676"/>
      <c r="Q123" s="674" t="str">
        <f>$Z$3&amp;" / 2"</f>
        <v>D / 2</v>
      </c>
      <c r="R123" s="675"/>
      <c r="S123" s="676"/>
      <c r="T123" s="674" t="str">
        <f>$AA$3&amp;" / 3"</f>
        <v>E / 3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6. / 4</v>
      </c>
      <c r="B125" s="827"/>
      <c r="C125" s="828">
        <f>C123</f>
        <v>45178</v>
      </c>
      <c r="D125" s="829"/>
      <c r="E125" s="829"/>
      <c r="F125" s="829"/>
      <c r="G125" s="829"/>
      <c r="H125" s="830"/>
      <c r="I125" s="672">
        <v>2</v>
      </c>
      <c r="J125" s="673"/>
      <c r="K125" s="674" t="str">
        <f>$X$3&amp;" / 4"</f>
        <v>B / 4</v>
      </c>
      <c r="L125" s="677"/>
      <c r="M125" s="678"/>
      <c r="N125" s="674" t="str">
        <f>$W$3&amp;" / 3"</f>
        <v>A / 3</v>
      </c>
      <c r="O125" s="675"/>
      <c r="P125" s="676"/>
      <c r="Q125" s="674" t="str">
        <f>$AA$3&amp;" / 2"</f>
        <v>E / 2</v>
      </c>
      <c r="R125" s="675"/>
      <c r="S125" s="676"/>
      <c r="T125" s="674" t="str">
        <f>$Z$3&amp;" / 1"</f>
        <v>D / 1</v>
      </c>
      <c r="U125" s="677"/>
      <c r="V125" s="678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6. / 4</v>
      </c>
      <c r="B127" s="827"/>
      <c r="C127" s="828">
        <f>C125</f>
        <v>45178</v>
      </c>
      <c r="D127" s="829"/>
      <c r="E127" s="829"/>
      <c r="F127" s="829"/>
      <c r="G127" s="829"/>
      <c r="H127" s="830"/>
      <c r="I127" s="672">
        <v>3</v>
      </c>
      <c r="J127" s="673"/>
      <c r="K127" s="674" t="str">
        <f>$Y$3&amp;" / 4"</f>
        <v>C / 4</v>
      </c>
      <c r="L127" s="677"/>
      <c r="M127" s="678"/>
      <c r="N127" s="674" t="str">
        <f>$AA$3&amp;" / 1"</f>
        <v>E / 1</v>
      </c>
      <c r="O127" s="677"/>
      <c r="P127" s="678"/>
      <c r="Q127" s="674" t="str">
        <f>$W$3&amp;" / 2"</f>
        <v>A / 2</v>
      </c>
      <c r="R127" s="675"/>
      <c r="S127" s="676"/>
      <c r="T127" s="674" t="str">
        <f>$X$3&amp;" / 3"</f>
        <v>B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6. / 4</v>
      </c>
      <c r="B129" s="827"/>
      <c r="C129" s="828">
        <f>C127</f>
        <v>45178</v>
      </c>
      <c r="D129" s="829"/>
      <c r="E129" s="829"/>
      <c r="F129" s="829"/>
      <c r="G129" s="829"/>
      <c r="H129" s="830"/>
      <c r="I129" s="672">
        <v>4</v>
      </c>
      <c r="J129" s="673"/>
      <c r="K129" s="674" t="str">
        <f>$Z$3&amp;" / 4"</f>
        <v>D / 4</v>
      </c>
      <c r="L129" s="677"/>
      <c r="M129" s="678"/>
      <c r="N129" s="674" t="str">
        <f>$Y$3&amp;" / 3"</f>
        <v>C / 3</v>
      </c>
      <c r="O129" s="675"/>
      <c r="P129" s="676"/>
      <c r="Q129" s="674" t="str">
        <f>$X$3&amp;" / 2"</f>
        <v>B / 2</v>
      </c>
      <c r="R129" s="675"/>
      <c r="S129" s="676"/>
      <c r="T129" s="674" t="str">
        <f>$W$3&amp;" / 1"</f>
        <v>A / 1</v>
      </c>
      <c r="U129" s="675"/>
      <c r="V129" s="676"/>
    </row>
    <row r="130" spans="1:22" ht="15" customHeight="1" x14ac:dyDescent="0.4">
      <c r="A130" s="834" t="s">
        <v>180</v>
      </c>
      <c r="B130" s="835"/>
      <c r="C130" s="831" t="s">
        <v>1</v>
      </c>
      <c r="D130" s="832"/>
      <c r="E130" s="832"/>
      <c r="F130" s="832"/>
      <c r="G130" s="832"/>
      <c r="H130" s="833"/>
      <c r="I130" s="679" t="s">
        <v>2</v>
      </c>
      <c r="J130" s="680"/>
      <c r="K130" s="669" t="s">
        <v>3</v>
      </c>
      <c r="L130" s="681"/>
      <c r="M130" s="682"/>
      <c r="N130" s="669" t="s">
        <v>4</v>
      </c>
      <c r="O130" s="681"/>
      <c r="P130" s="682"/>
      <c r="Q130" s="669" t="s">
        <v>5</v>
      </c>
      <c r="R130" s="670"/>
      <c r="S130" s="671"/>
      <c r="T130" s="669" t="s">
        <v>6</v>
      </c>
      <c r="U130" s="670"/>
      <c r="V130" s="671"/>
    </row>
    <row r="131" spans="1:22" ht="30" customHeight="1" thickBot="1" x14ac:dyDescent="0.45">
      <c r="A131" s="826" t="str">
        <f>A129</f>
        <v>6. / 4</v>
      </c>
      <c r="B131" s="827"/>
      <c r="C131" s="828">
        <f>C129</f>
        <v>45178</v>
      </c>
      <c r="D131" s="829"/>
      <c r="E131" s="829"/>
      <c r="F131" s="829"/>
      <c r="G131" s="829"/>
      <c r="H131" s="830"/>
      <c r="I131" s="672">
        <v>5</v>
      </c>
      <c r="J131" s="673"/>
      <c r="K131" s="674" t="str">
        <f>$AA$3&amp;" / 4"</f>
        <v>E / 4</v>
      </c>
      <c r="L131" s="677"/>
      <c r="M131" s="678"/>
      <c r="N131" s="674" t="str">
        <f>$X$3&amp;" / 1"</f>
        <v>B / 1</v>
      </c>
      <c r="O131" s="677"/>
      <c r="P131" s="678"/>
      <c r="Q131" s="674" t="str">
        <f>$Y$3&amp;" / 2"</f>
        <v>C / 2</v>
      </c>
      <c r="R131" s="677"/>
      <c r="S131" s="678"/>
      <c r="T131" s="674" t="str">
        <f>$Z$3&amp;" / 3"</f>
        <v>D / 3</v>
      </c>
      <c r="U131" s="677"/>
      <c r="V131" s="678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6. / 4</v>
      </c>
      <c r="B133" s="817"/>
      <c r="C133" s="818">
        <f>C131</f>
        <v>45178</v>
      </c>
      <c r="D133" s="819"/>
      <c r="E133" s="819"/>
      <c r="F133" s="819"/>
      <c r="G133" s="819"/>
      <c r="H133" s="820"/>
      <c r="I133" s="626">
        <v>6</v>
      </c>
      <c r="J133" s="627"/>
      <c r="K133" s="628" t="str">
        <f>$W$5&amp;" / 4"</f>
        <v>F / 4</v>
      </c>
      <c r="L133" s="629"/>
      <c r="M133" s="630"/>
      <c r="N133" s="628" t="str">
        <f>$Y$5&amp;" / 1"</f>
        <v>J / 1</v>
      </c>
      <c r="O133" s="629"/>
      <c r="P133" s="630"/>
      <c r="Q133" s="628" t="str">
        <f>$Z$5&amp;" / 2"</f>
        <v>K / 2</v>
      </c>
      <c r="R133" s="631"/>
      <c r="S133" s="632"/>
      <c r="T133" s="628" t="str">
        <f>$AA$5&amp;" / 3"</f>
        <v>L / 3</v>
      </c>
      <c r="U133" s="631"/>
      <c r="V133" s="632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6. / 4</v>
      </c>
      <c r="B135" s="817"/>
      <c r="C135" s="818">
        <f>C133</f>
        <v>45178</v>
      </c>
      <c r="D135" s="819"/>
      <c r="E135" s="819"/>
      <c r="F135" s="819"/>
      <c r="G135" s="819"/>
      <c r="H135" s="820"/>
      <c r="I135" s="626">
        <v>7</v>
      </c>
      <c r="J135" s="627"/>
      <c r="K135" s="628" t="str">
        <f>$X$5&amp;" / 4"</f>
        <v>H / 4</v>
      </c>
      <c r="L135" s="629"/>
      <c r="M135" s="630"/>
      <c r="N135" s="628" t="str">
        <f>$W$5&amp;" / 3"</f>
        <v>F / 3</v>
      </c>
      <c r="O135" s="631"/>
      <c r="P135" s="632"/>
      <c r="Q135" s="628" t="str">
        <f>$AA$5&amp;" / 2"</f>
        <v>L / 2</v>
      </c>
      <c r="R135" s="631"/>
      <c r="S135" s="632"/>
      <c r="T135" s="628" t="str">
        <f>$Z$5&amp;" / 1"</f>
        <v>K / 1</v>
      </c>
      <c r="U135" s="631"/>
      <c r="V135" s="632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6. / 4</v>
      </c>
      <c r="B137" s="817"/>
      <c r="C137" s="818">
        <f>C135</f>
        <v>45178</v>
      </c>
      <c r="D137" s="819"/>
      <c r="E137" s="819"/>
      <c r="F137" s="819"/>
      <c r="G137" s="819"/>
      <c r="H137" s="820"/>
      <c r="I137" s="626">
        <v>8</v>
      </c>
      <c r="J137" s="627"/>
      <c r="K137" s="628" t="str">
        <f>$Y$5&amp;" / 4"</f>
        <v>J / 4</v>
      </c>
      <c r="L137" s="631"/>
      <c r="M137" s="632"/>
      <c r="N137" s="628" t="str">
        <f>$AA$5&amp;" / 1"</f>
        <v>L / 1</v>
      </c>
      <c r="O137" s="629"/>
      <c r="P137" s="630"/>
      <c r="Q137" s="628" t="str">
        <f>$W$5&amp;" / 2"</f>
        <v>F / 2</v>
      </c>
      <c r="R137" s="631"/>
      <c r="S137" s="632"/>
      <c r="T137" s="628" t="str">
        <f>$X$5&amp;" / 3"</f>
        <v>H / 3</v>
      </c>
      <c r="U137" s="631"/>
      <c r="V137" s="632"/>
    </row>
    <row r="138" spans="1:22" ht="15" customHeight="1" x14ac:dyDescent="0.4">
      <c r="A138" s="824" t="s">
        <v>181</v>
      </c>
      <c r="B138" s="825"/>
      <c r="C138" s="821" t="s">
        <v>1</v>
      </c>
      <c r="D138" s="822"/>
      <c r="E138" s="822"/>
      <c r="F138" s="822"/>
      <c r="G138" s="822"/>
      <c r="H138" s="823"/>
      <c r="I138" s="638" t="s">
        <v>2</v>
      </c>
      <c r="J138" s="639"/>
      <c r="K138" s="633" t="s">
        <v>3</v>
      </c>
      <c r="L138" s="634"/>
      <c r="M138" s="635"/>
      <c r="N138" s="633" t="s">
        <v>4</v>
      </c>
      <c r="O138" s="634"/>
      <c r="P138" s="635"/>
      <c r="Q138" s="633" t="s">
        <v>5</v>
      </c>
      <c r="R138" s="636"/>
      <c r="S138" s="637"/>
      <c r="T138" s="633" t="s">
        <v>6</v>
      </c>
      <c r="U138" s="636"/>
      <c r="V138" s="637"/>
    </row>
    <row r="139" spans="1:22" ht="30" customHeight="1" thickBot="1" x14ac:dyDescent="0.45">
      <c r="A139" s="816" t="str">
        <f>A137</f>
        <v>6. / 4</v>
      </c>
      <c r="B139" s="817"/>
      <c r="C139" s="818">
        <f>C137</f>
        <v>45178</v>
      </c>
      <c r="D139" s="819"/>
      <c r="E139" s="819"/>
      <c r="F139" s="819"/>
      <c r="G139" s="819"/>
      <c r="H139" s="820"/>
      <c r="I139" s="626">
        <v>9</v>
      </c>
      <c r="J139" s="627"/>
      <c r="K139" s="628" t="str">
        <f>$Z$5&amp;" / 4"</f>
        <v>K / 4</v>
      </c>
      <c r="L139" s="631"/>
      <c r="M139" s="632"/>
      <c r="N139" s="628" t="str">
        <f>$Y$5&amp;" / 3"</f>
        <v>J / 3</v>
      </c>
      <c r="O139" s="631"/>
      <c r="P139" s="632"/>
      <c r="Q139" s="628" t="str">
        <f>$X$5&amp;" / 2"</f>
        <v>H / 2</v>
      </c>
      <c r="R139" s="629"/>
      <c r="S139" s="630"/>
      <c r="T139" s="628" t="str">
        <f>$W$5&amp;" / 1"</f>
        <v>F / 1</v>
      </c>
      <c r="U139" s="629"/>
      <c r="V139" s="630"/>
    </row>
    <row r="140" spans="1:22" ht="15" customHeight="1" x14ac:dyDescent="0.4">
      <c r="A140" s="824" t="s">
        <v>181</v>
      </c>
      <c r="B140" s="825"/>
      <c r="C140" s="821" t="s">
        <v>1</v>
      </c>
      <c r="D140" s="822"/>
      <c r="E140" s="822"/>
      <c r="F140" s="822"/>
      <c r="G140" s="822"/>
      <c r="H140" s="823"/>
      <c r="I140" s="638" t="s">
        <v>2</v>
      </c>
      <c r="J140" s="639"/>
      <c r="K140" s="633" t="s">
        <v>3</v>
      </c>
      <c r="L140" s="634"/>
      <c r="M140" s="635"/>
      <c r="N140" s="633" t="s">
        <v>4</v>
      </c>
      <c r="O140" s="634"/>
      <c r="P140" s="635"/>
      <c r="Q140" s="633" t="s">
        <v>5</v>
      </c>
      <c r="R140" s="636"/>
      <c r="S140" s="637"/>
      <c r="T140" s="633" t="s">
        <v>6</v>
      </c>
      <c r="U140" s="636"/>
      <c r="V140" s="637"/>
    </row>
    <row r="141" spans="1:22" ht="30" customHeight="1" thickBot="1" x14ac:dyDescent="0.45">
      <c r="A141" s="816" t="str">
        <f>A139</f>
        <v>6. / 4</v>
      </c>
      <c r="B141" s="817"/>
      <c r="C141" s="818">
        <f>C139</f>
        <v>45178</v>
      </c>
      <c r="D141" s="819"/>
      <c r="E141" s="819"/>
      <c r="F141" s="819"/>
      <c r="G141" s="819"/>
      <c r="H141" s="820"/>
      <c r="I141" s="626">
        <v>10</v>
      </c>
      <c r="J141" s="627"/>
      <c r="K141" s="628" t="str">
        <f>$AA$5&amp;" / 4"</f>
        <v>L / 4</v>
      </c>
      <c r="L141" s="629"/>
      <c r="M141" s="630"/>
      <c r="N141" s="628" t="str">
        <f>$X$5&amp;" / 1"</f>
        <v>H / 1</v>
      </c>
      <c r="O141" s="629"/>
      <c r="P141" s="630"/>
      <c r="Q141" s="628" t="str">
        <f>$Y$5&amp;" / 2"</f>
        <v>J / 2</v>
      </c>
      <c r="R141" s="631"/>
      <c r="S141" s="632"/>
      <c r="T141" s="628" t="str">
        <f>$Z$5&amp;" / 3"</f>
        <v>K / 3</v>
      </c>
      <c r="U141" s="631"/>
      <c r="V141" s="632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6. / 4</v>
      </c>
      <c r="B143" s="807"/>
      <c r="C143" s="808">
        <f>C141</f>
        <v>45178</v>
      </c>
      <c r="D143" s="809"/>
      <c r="E143" s="809"/>
      <c r="F143" s="809"/>
      <c r="G143" s="809"/>
      <c r="H143" s="810"/>
      <c r="I143" s="619">
        <v>11</v>
      </c>
      <c r="J143" s="620"/>
      <c r="K143" s="621" t="str">
        <f>$W$7&amp;" / 4"</f>
        <v>M / 4</v>
      </c>
      <c r="L143" s="622"/>
      <c r="M143" s="623"/>
      <c r="N143" s="621" t="str">
        <f>$Y$7&amp;" / 1"</f>
        <v>P / 1</v>
      </c>
      <c r="O143" s="665"/>
      <c r="P143" s="666"/>
      <c r="Q143" s="621" t="str">
        <f>$Z$7&amp;" / 2"</f>
        <v>R / 2</v>
      </c>
      <c r="R143" s="665"/>
      <c r="S143" s="666"/>
      <c r="T143" s="621" t="str">
        <f>$AA$7&amp;" / 3"</f>
        <v>S / 3</v>
      </c>
      <c r="U143" s="665"/>
      <c r="V143" s="666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6. / 4</v>
      </c>
      <c r="B145" s="807"/>
      <c r="C145" s="808">
        <f>C143</f>
        <v>45178</v>
      </c>
      <c r="D145" s="809"/>
      <c r="E145" s="809"/>
      <c r="F145" s="809"/>
      <c r="G145" s="809"/>
      <c r="H145" s="810"/>
      <c r="I145" s="619">
        <v>12</v>
      </c>
      <c r="J145" s="620"/>
      <c r="K145" s="621" t="str">
        <f>$X$7&amp;" / 4"</f>
        <v>N / 4</v>
      </c>
      <c r="L145" s="665"/>
      <c r="M145" s="666"/>
      <c r="N145" s="621" t="str">
        <f>$W$7&amp;" / 3"</f>
        <v>M / 3</v>
      </c>
      <c r="O145" s="622"/>
      <c r="P145" s="623"/>
      <c r="Q145" s="621" t="str">
        <f>$AA$7&amp;" / 2"</f>
        <v>S / 2</v>
      </c>
      <c r="R145" s="665"/>
      <c r="S145" s="666"/>
      <c r="T145" s="621" t="str">
        <f>$Z$7&amp;" / 1"</f>
        <v>R / 1</v>
      </c>
      <c r="U145" s="665"/>
      <c r="V145" s="666"/>
    </row>
    <row r="146" spans="1:22" ht="15" customHeight="1" x14ac:dyDescent="0.4">
      <c r="A146" s="814" t="s">
        <v>182</v>
      </c>
      <c r="B146" s="815"/>
      <c r="C146" s="811" t="s">
        <v>1</v>
      </c>
      <c r="D146" s="812"/>
      <c r="E146" s="812"/>
      <c r="F146" s="812"/>
      <c r="G146" s="812"/>
      <c r="H146" s="813"/>
      <c r="I146" s="624" t="s">
        <v>2</v>
      </c>
      <c r="J146" s="625"/>
      <c r="K146" s="616" t="s">
        <v>3</v>
      </c>
      <c r="L146" s="617"/>
      <c r="M146" s="618"/>
      <c r="N146" s="616" t="s">
        <v>4</v>
      </c>
      <c r="O146" s="617"/>
      <c r="P146" s="618"/>
      <c r="Q146" s="616" t="s">
        <v>5</v>
      </c>
      <c r="R146" s="667"/>
      <c r="S146" s="668"/>
      <c r="T146" s="616" t="s">
        <v>6</v>
      </c>
      <c r="U146" s="667"/>
      <c r="V146" s="668"/>
    </row>
    <row r="147" spans="1:22" ht="30" customHeight="1" thickBot="1" x14ac:dyDescent="0.45">
      <c r="A147" s="806" t="str">
        <f>A145</f>
        <v>6. / 4</v>
      </c>
      <c r="B147" s="807"/>
      <c r="C147" s="808">
        <f>C145</f>
        <v>45178</v>
      </c>
      <c r="D147" s="809"/>
      <c r="E147" s="809"/>
      <c r="F147" s="809"/>
      <c r="G147" s="809"/>
      <c r="H147" s="810"/>
      <c r="I147" s="619">
        <v>13</v>
      </c>
      <c r="J147" s="620"/>
      <c r="K147" s="621" t="str">
        <f>$Y$7&amp;" / 4"</f>
        <v>P / 4</v>
      </c>
      <c r="L147" s="665"/>
      <c r="M147" s="666"/>
      <c r="N147" s="621" t="str">
        <f>$AA$7&amp;" / 1"</f>
        <v>S / 1</v>
      </c>
      <c r="O147" s="665"/>
      <c r="P147" s="666"/>
      <c r="Q147" s="621" t="str">
        <f>$W$7&amp;" / 2"</f>
        <v>M / 2</v>
      </c>
      <c r="R147" s="622"/>
      <c r="S147" s="623"/>
      <c r="T147" s="621" t="str">
        <f>$X$7&amp;" / 3"</f>
        <v>N / 3</v>
      </c>
      <c r="U147" s="622"/>
      <c r="V147" s="623"/>
    </row>
    <row r="148" spans="1:22" ht="15" customHeight="1" x14ac:dyDescent="0.4">
      <c r="A148" s="814" t="s">
        <v>182</v>
      </c>
      <c r="B148" s="815"/>
      <c r="C148" s="811" t="s">
        <v>1</v>
      </c>
      <c r="D148" s="812"/>
      <c r="E148" s="812"/>
      <c r="F148" s="812"/>
      <c r="G148" s="812"/>
      <c r="H148" s="813"/>
      <c r="I148" s="624" t="s">
        <v>2</v>
      </c>
      <c r="J148" s="625"/>
      <c r="K148" s="616" t="s">
        <v>3</v>
      </c>
      <c r="L148" s="617"/>
      <c r="M148" s="618"/>
      <c r="N148" s="616" t="s">
        <v>4</v>
      </c>
      <c r="O148" s="617"/>
      <c r="P148" s="618"/>
      <c r="Q148" s="616" t="s">
        <v>5</v>
      </c>
      <c r="R148" s="667"/>
      <c r="S148" s="668"/>
      <c r="T148" s="616" t="s">
        <v>6</v>
      </c>
      <c r="U148" s="667"/>
      <c r="V148" s="668"/>
    </row>
    <row r="149" spans="1:22" ht="30" customHeight="1" thickBot="1" x14ac:dyDescent="0.45">
      <c r="A149" s="806" t="str">
        <f>A147</f>
        <v>6. / 4</v>
      </c>
      <c r="B149" s="807"/>
      <c r="C149" s="808">
        <f>C147</f>
        <v>45178</v>
      </c>
      <c r="D149" s="809"/>
      <c r="E149" s="809"/>
      <c r="F149" s="809"/>
      <c r="G149" s="809"/>
      <c r="H149" s="810"/>
      <c r="I149" s="619">
        <v>14</v>
      </c>
      <c r="J149" s="620"/>
      <c r="K149" s="621" t="str">
        <f>$Z$7&amp;" / 4"</f>
        <v>R / 4</v>
      </c>
      <c r="L149" s="622"/>
      <c r="M149" s="623"/>
      <c r="N149" s="621" t="str">
        <f>$Y$7&amp;" / 3"</f>
        <v>P / 3</v>
      </c>
      <c r="O149" s="622"/>
      <c r="P149" s="623"/>
      <c r="Q149" s="621" t="str">
        <f>$X$7&amp;" / 2"</f>
        <v>N / 2</v>
      </c>
      <c r="R149" s="665"/>
      <c r="S149" s="666"/>
      <c r="T149" s="621" t="str">
        <f>$W$7&amp;" / 1"</f>
        <v>M / 1</v>
      </c>
      <c r="U149" s="665"/>
      <c r="V149" s="666"/>
    </row>
    <row r="150" spans="1:22" ht="15" customHeight="1" x14ac:dyDescent="0.4">
      <c r="A150" s="814" t="s">
        <v>182</v>
      </c>
      <c r="B150" s="815"/>
      <c r="C150" s="811" t="s">
        <v>1</v>
      </c>
      <c r="D150" s="812"/>
      <c r="E150" s="812"/>
      <c r="F150" s="812"/>
      <c r="G150" s="812"/>
      <c r="H150" s="813"/>
      <c r="I150" s="624" t="s">
        <v>2</v>
      </c>
      <c r="J150" s="625"/>
      <c r="K150" s="616" t="s">
        <v>3</v>
      </c>
      <c r="L150" s="617"/>
      <c r="M150" s="618"/>
      <c r="N150" s="616" t="s">
        <v>4</v>
      </c>
      <c r="O150" s="617"/>
      <c r="P150" s="618"/>
      <c r="Q150" s="616" t="s">
        <v>5</v>
      </c>
      <c r="R150" s="667"/>
      <c r="S150" s="668"/>
      <c r="T150" s="616" t="s">
        <v>6</v>
      </c>
      <c r="U150" s="667"/>
      <c r="V150" s="668"/>
    </row>
    <row r="151" spans="1:22" ht="30" customHeight="1" thickBot="1" x14ac:dyDescent="0.45">
      <c r="A151" s="806" t="str">
        <f>A149</f>
        <v>6. / 4</v>
      </c>
      <c r="B151" s="807"/>
      <c r="C151" s="808">
        <f>C149</f>
        <v>45178</v>
      </c>
      <c r="D151" s="809"/>
      <c r="E151" s="809"/>
      <c r="F151" s="809"/>
      <c r="G151" s="809"/>
      <c r="H151" s="810"/>
      <c r="I151" s="619">
        <v>15</v>
      </c>
      <c r="J151" s="620"/>
      <c r="K151" s="621" t="str">
        <f>$AA$7&amp;" / 4"</f>
        <v>S / 4</v>
      </c>
      <c r="L151" s="622"/>
      <c r="M151" s="623"/>
      <c r="N151" s="621" t="str">
        <f>$X$7&amp;" / 1"</f>
        <v>N / 1</v>
      </c>
      <c r="O151" s="665"/>
      <c r="P151" s="666"/>
      <c r="Q151" s="621" t="str">
        <f>$Y$7&amp;" / 2"</f>
        <v>P / 2</v>
      </c>
      <c r="R151" s="665"/>
      <c r="S151" s="666"/>
      <c r="T151" s="621" t="str">
        <f>$Z$7&amp;" / 3"</f>
        <v>R / 3</v>
      </c>
      <c r="U151" s="665"/>
      <c r="V151" s="666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6. / 4</v>
      </c>
      <c r="B153" s="797"/>
      <c r="C153" s="798">
        <f>C151</f>
        <v>45178</v>
      </c>
      <c r="D153" s="799"/>
      <c r="E153" s="799"/>
      <c r="F153" s="799"/>
      <c r="G153" s="799"/>
      <c r="H153" s="800"/>
      <c r="I153" s="661">
        <v>16</v>
      </c>
      <c r="J153" s="662"/>
      <c r="K153" s="656" t="str">
        <f>$W$9&amp;" / 4"</f>
        <v>T / 4</v>
      </c>
      <c r="L153" s="659"/>
      <c r="M153" s="660"/>
      <c r="N153" s="656" t="str">
        <f>$Y$9&amp;" / 1"</f>
        <v>V / 1</v>
      </c>
      <c r="O153" s="657"/>
      <c r="P153" s="658"/>
      <c r="Q153" s="656" t="str">
        <f>$Z$9&amp;" / 2"</f>
        <v>W / 2</v>
      </c>
      <c r="R153" s="659"/>
      <c r="S153" s="660"/>
      <c r="T153" s="656" t="str">
        <f>$AA$9&amp;" / 3"</f>
        <v>X / 3</v>
      </c>
      <c r="U153" s="659"/>
      <c r="V153" s="660"/>
    </row>
    <row r="154" spans="1:22" ht="15" customHeight="1" x14ac:dyDescent="0.4">
      <c r="A154" s="804" t="s">
        <v>183</v>
      </c>
      <c r="B154" s="805"/>
      <c r="C154" s="801" t="s">
        <v>1</v>
      </c>
      <c r="D154" s="802"/>
      <c r="E154" s="802"/>
      <c r="F154" s="802"/>
      <c r="G154" s="802"/>
      <c r="H154" s="803"/>
      <c r="I154" s="663" t="s">
        <v>2</v>
      </c>
      <c r="J154" s="664"/>
      <c r="K154" s="651" t="s">
        <v>3</v>
      </c>
      <c r="L154" s="652"/>
      <c r="M154" s="653"/>
      <c r="N154" s="651" t="s">
        <v>4</v>
      </c>
      <c r="O154" s="652"/>
      <c r="P154" s="653"/>
      <c r="Q154" s="651" t="s">
        <v>5</v>
      </c>
      <c r="R154" s="654"/>
      <c r="S154" s="655"/>
      <c r="T154" s="651" t="s">
        <v>6</v>
      </c>
      <c r="U154" s="654"/>
      <c r="V154" s="655"/>
    </row>
    <row r="155" spans="1:22" ht="30" customHeight="1" thickBot="1" x14ac:dyDescent="0.45">
      <c r="A155" s="796" t="str">
        <f>A153</f>
        <v>6. / 4</v>
      </c>
      <c r="B155" s="797"/>
      <c r="C155" s="798">
        <f>C153</f>
        <v>45178</v>
      </c>
      <c r="D155" s="799"/>
      <c r="E155" s="799"/>
      <c r="F155" s="799"/>
      <c r="G155" s="799"/>
      <c r="H155" s="800"/>
      <c r="I155" s="661">
        <v>17</v>
      </c>
      <c r="J155" s="662"/>
      <c r="K155" s="656" t="str">
        <f>$X$9&amp;" / 4"</f>
        <v>U / 4</v>
      </c>
      <c r="L155" s="659"/>
      <c r="M155" s="660"/>
      <c r="N155" s="656" t="str">
        <f>$W$9&amp;" / 3"</f>
        <v>T / 3</v>
      </c>
      <c r="O155" s="659"/>
      <c r="P155" s="660"/>
      <c r="Q155" s="656" t="str">
        <f>$AA$9&amp;" / 2"</f>
        <v>X / 2</v>
      </c>
      <c r="R155" s="657"/>
      <c r="S155" s="658"/>
      <c r="T155" s="656" t="str">
        <f>$Z$9&amp;" / 1"</f>
        <v>W / 1</v>
      </c>
      <c r="U155" s="657"/>
      <c r="V155" s="658"/>
    </row>
    <row r="156" spans="1:22" ht="15" customHeight="1" x14ac:dyDescent="0.4">
      <c r="A156" s="804" t="s">
        <v>183</v>
      </c>
      <c r="B156" s="805"/>
      <c r="C156" s="801" t="s">
        <v>1</v>
      </c>
      <c r="D156" s="802"/>
      <c r="E156" s="802"/>
      <c r="F156" s="802"/>
      <c r="G156" s="802"/>
      <c r="H156" s="803"/>
      <c r="I156" s="663" t="s">
        <v>2</v>
      </c>
      <c r="J156" s="664"/>
      <c r="K156" s="651" t="s">
        <v>3</v>
      </c>
      <c r="L156" s="652"/>
      <c r="M156" s="653"/>
      <c r="N156" s="651" t="s">
        <v>4</v>
      </c>
      <c r="O156" s="652"/>
      <c r="P156" s="653"/>
      <c r="Q156" s="651" t="s">
        <v>5</v>
      </c>
      <c r="R156" s="654"/>
      <c r="S156" s="655"/>
      <c r="T156" s="651" t="s">
        <v>6</v>
      </c>
      <c r="U156" s="654"/>
      <c r="V156" s="655"/>
    </row>
    <row r="157" spans="1:22" ht="30" customHeight="1" thickBot="1" x14ac:dyDescent="0.45">
      <c r="A157" s="796" t="str">
        <f>A155</f>
        <v>6. / 4</v>
      </c>
      <c r="B157" s="797"/>
      <c r="C157" s="798">
        <f>C155</f>
        <v>45178</v>
      </c>
      <c r="D157" s="799"/>
      <c r="E157" s="799"/>
      <c r="F157" s="799"/>
      <c r="G157" s="799"/>
      <c r="H157" s="800"/>
      <c r="I157" s="661">
        <v>18</v>
      </c>
      <c r="J157" s="662"/>
      <c r="K157" s="656" t="str">
        <f>$Y$9&amp;" / 4"</f>
        <v>V / 4</v>
      </c>
      <c r="L157" s="657"/>
      <c r="M157" s="658"/>
      <c r="N157" s="656" t="str">
        <f>$AA$9&amp;" / 1"</f>
        <v>X / 1</v>
      </c>
      <c r="O157" s="657"/>
      <c r="P157" s="658"/>
      <c r="Q157" s="656" t="str">
        <f>$W$9&amp;" / 2"</f>
        <v>T / 2</v>
      </c>
      <c r="R157" s="659"/>
      <c r="S157" s="660"/>
      <c r="T157" s="656" t="str">
        <f>$X$9&amp;" / 3"</f>
        <v>U / 3</v>
      </c>
      <c r="U157" s="659"/>
      <c r="V157" s="660"/>
    </row>
    <row r="158" spans="1:22" ht="15" customHeight="1" x14ac:dyDescent="0.4">
      <c r="A158" s="804" t="s">
        <v>183</v>
      </c>
      <c r="B158" s="805"/>
      <c r="C158" s="801" t="s">
        <v>1</v>
      </c>
      <c r="D158" s="802"/>
      <c r="E158" s="802"/>
      <c r="F158" s="802"/>
      <c r="G158" s="802"/>
      <c r="H158" s="803"/>
      <c r="I158" s="663" t="s">
        <v>2</v>
      </c>
      <c r="J158" s="664"/>
      <c r="K158" s="651" t="s">
        <v>3</v>
      </c>
      <c r="L158" s="652"/>
      <c r="M158" s="653"/>
      <c r="N158" s="651" t="s">
        <v>4</v>
      </c>
      <c r="O158" s="652"/>
      <c r="P158" s="653"/>
      <c r="Q158" s="651" t="s">
        <v>5</v>
      </c>
      <c r="R158" s="654"/>
      <c r="S158" s="655"/>
      <c r="T158" s="651" t="s">
        <v>6</v>
      </c>
      <c r="U158" s="654"/>
      <c r="V158" s="655"/>
    </row>
    <row r="159" spans="1:22" ht="30" customHeight="1" thickBot="1" x14ac:dyDescent="0.45">
      <c r="A159" s="796" t="str">
        <f>A157</f>
        <v>6. / 4</v>
      </c>
      <c r="B159" s="797"/>
      <c r="C159" s="798">
        <f>C157</f>
        <v>45178</v>
      </c>
      <c r="D159" s="799"/>
      <c r="E159" s="799"/>
      <c r="F159" s="799"/>
      <c r="G159" s="799"/>
      <c r="H159" s="800"/>
      <c r="I159" s="661">
        <v>19</v>
      </c>
      <c r="J159" s="662"/>
      <c r="K159" s="656" t="str">
        <f>$Z$9&amp;" / 4"</f>
        <v>W / 4</v>
      </c>
      <c r="L159" s="657"/>
      <c r="M159" s="658"/>
      <c r="N159" s="656" t="str">
        <f>$Y$9&amp;" / 3"</f>
        <v>V / 3</v>
      </c>
      <c r="O159" s="659"/>
      <c r="P159" s="660"/>
      <c r="Q159" s="656" t="str">
        <f>$X$9&amp;" / 2"</f>
        <v>U / 2</v>
      </c>
      <c r="R159" s="659"/>
      <c r="S159" s="660"/>
      <c r="T159" s="656" t="str">
        <f>$W$9&amp;" / 1"</f>
        <v>T / 1</v>
      </c>
      <c r="U159" s="659"/>
      <c r="V159" s="660"/>
    </row>
    <row r="160" spans="1:22" ht="15" customHeight="1" x14ac:dyDescent="0.4">
      <c r="A160" s="804" t="s">
        <v>183</v>
      </c>
      <c r="B160" s="805"/>
      <c r="C160" s="801" t="s">
        <v>1</v>
      </c>
      <c r="D160" s="802"/>
      <c r="E160" s="802"/>
      <c r="F160" s="802"/>
      <c r="G160" s="802"/>
      <c r="H160" s="803"/>
      <c r="I160" s="663" t="s">
        <v>2</v>
      </c>
      <c r="J160" s="664"/>
      <c r="K160" s="651" t="s">
        <v>3</v>
      </c>
      <c r="L160" s="652"/>
      <c r="M160" s="653"/>
      <c r="N160" s="651" t="s">
        <v>4</v>
      </c>
      <c r="O160" s="652"/>
      <c r="P160" s="653"/>
      <c r="Q160" s="651" t="s">
        <v>5</v>
      </c>
      <c r="R160" s="654"/>
      <c r="S160" s="655"/>
      <c r="T160" s="651" t="s">
        <v>6</v>
      </c>
      <c r="U160" s="654"/>
      <c r="V160" s="655"/>
    </row>
    <row r="161" spans="1:22" ht="30" customHeight="1" thickBot="1" x14ac:dyDescent="0.45">
      <c r="A161" s="796" t="str">
        <f>A159</f>
        <v>6. / 4</v>
      </c>
      <c r="B161" s="797"/>
      <c r="C161" s="798">
        <f>C159</f>
        <v>45178</v>
      </c>
      <c r="D161" s="799"/>
      <c r="E161" s="799"/>
      <c r="F161" s="799"/>
      <c r="G161" s="799"/>
      <c r="H161" s="800"/>
      <c r="I161" s="661">
        <v>20</v>
      </c>
      <c r="J161" s="662"/>
      <c r="K161" s="656" t="str">
        <f>$AA$9&amp;" / 4"</f>
        <v>X / 4</v>
      </c>
      <c r="L161" s="659"/>
      <c r="M161" s="660"/>
      <c r="N161" s="656" t="str">
        <f>$X$9&amp;" / 1"</f>
        <v>U / 1</v>
      </c>
      <c r="O161" s="657"/>
      <c r="P161" s="658"/>
      <c r="Q161" s="656" t="str">
        <f>$Y$9&amp;" / 2"</f>
        <v>V / 2</v>
      </c>
      <c r="R161" s="659"/>
      <c r="S161" s="660"/>
      <c r="T161" s="656" t="str">
        <f>$Z$9&amp;" / 3"</f>
        <v>W / 3</v>
      </c>
      <c r="U161" s="659"/>
      <c r="V161" s="660"/>
    </row>
  </sheetData>
  <sheetProtection sheet="1" objects="1" scenarios="1"/>
  <mergeCells count="1127">
    <mergeCell ref="AB19:AI23"/>
    <mergeCell ref="N161:P161"/>
    <mergeCell ref="Q161:S161"/>
    <mergeCell ref="T161:V161"/>
    <mergeCell ref="C160:H160"/>
    <mergeCell ref="I160:J160"/>
    <mergeCell ref="K160:M160"/>
    <mergeCell ref="N160:P160"/>
    <mergeCell ref="A1:V1"/>
    <mergeCell ref="Q160:S160"/>
    <mergeCell ref="T160:V160"/>
    <mergeCell ref="A160:B160"/>
    <mergeCell ref="Q158:S158"/>
    <mergeCell ref="T158:V158"/>
    <mergeCell ref="N159:P159"/>
    <mergeCell ref="Q159:S159"/>
    <mergeCell ref="T159:V159"/>
    <mergeCell ref="C158:H158"/>
    <mergeCell ref="A159:B159"/>
    <mergeCell ref="C159:H159"/>
    <mergeCell ref="I159:J159"/>
    <mergeCell ref="K159:M159"/>
    <mergeCell ref="A161:B161"/>
    <mergeCell ref="C161:H161"/>
    <mergeCell ref="I161:J161"/>
    <mergeCell ref="K161:M161"/>
    <mergeCell ref="A155:B155"/>
    <mergeCell ref="C155:H155"/>
    <mergeCell ref="I155:J155"/>
    <mergeCell ref="K155:M155"/>
    <mergeCell ref="N155:P155"/>
    <mergeCell ref="Q155:S155"/>
    <mergeCell ref="T155:V155"/>
    <mergeCell ref="K156:M156"/>
    <mergeCell ref="N156:P156"/>
    <mergeCell ref="A158:B158"/>
    <mergeCell ref="Q156:S156"/>
    <mergeCell ref="A156:B156"/>
    <mergeCell ref="I158:J158"/>
    <mergeCell ref="K158:M158"/>
    <mergeCell ref="N158:P158"/>
    <mergeCell ref="T156:V156"/>
    <mergeCell ref="A157:B157"/>
    <mergeCell ref="C157:H157"/>
    <mergeCell ref="I157:J157"/>
    <mergeCell ref="K157:M157"/>
    <mergeCell ref="N157:P157"/>
    <mergeCell ref="Q157:S157"/>
    <mergeCell ref="T157:V157"/>
    <mergeCell ref="C156:H156"/>
    <mergeCell ref="I156:J156"/>
    <mergeCell ref="A151:B151"/>
    <mergeCell ref="C151:H151"/>
    <mergeCell ref="I151:J151"/>
    <mergeCell ref="K151:M151"/>
    <mergeCell ref="N151:P151"/>
    <mergeCell ref="Q151:S151"/>
    <mergeCell ref="T151:V151"/>
    <mergeCell ref="K152:M152"/>
    <mergeCell ref="N152:P152"/>
    <mergeCell ref="A154:B154"/>
    <mergeCell ref="Q152:S152"/>
    <mergeCell ref="C154:H154"/>
    <mergeCell ref="I154:J154"/>
    <mergeCell ref="K154:M154"/>
    <mergeCell ref="N154:P154"/>
    <mergeCell ref="A152:B152"/>
    <mergeCell ref="Q154:S154"/>
    <mergeCell ref="T152:V152"/>
    <mergeCell ref="A153:B153"/>
    <mergeCell ref="C153:H153"/>
    <mergeCell ref="I153:J153"/>
    <mergeCell ref="K153:M153"/>
    <mergeCell ref="N153:P153"/>
    <mergeCell ref="Q153:S153"/>
    <mergeCell ref="T153:V153"/>
    <mergeCell ref="C152:H152"/>
    <mergeCell ref="I152:J152"/>
    <mergeCell ref="T154:V154"/>
    <mergeCell ref="A147:B147"/>
    <mergeCell ref="C147:H147"/>
    <mergeCell ref="I147:J147"/>
    <mergeCell ref="K147:M147"/>
    <mergeCell ref="N147:P147"/>
    <mergeCell ref="Q147:S147"/>
    <mergeCell ref="T147:V147"/>
    <mergeCell ref="K148:M148"/>
    <mergeCell ref="N148:P148"/>
    <mergeCell ref="A150:B150"/>
    <mergeCell ref="Q148:S148"/>
    <mergeCell ref="C150:H150"/>
    <mergeCell ref="I150:J150"/>
    <mergeCell ref="K150:M150"/>
    <mergeCell ref="N150:P150"/>
    <mergeCell ref="A148:B148"/>
    <mergeCell ref="Q150:S150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I148:J148"/>
    <mergeCell ref="T150:V150"/>
    <mergeCell ref="A143:B143"/>
    <mergeCell ref="C143:H143"/>
    <mergeCell ref="I143:J143"/>
    <mergeCell ref="K143:M143"/>
    <mergeCell ref="N143:P143"/>
    <mergeCell ref="Q143:S143"/>
    <mergeCell ref="T143:V143"/>
    <mergeCell ref="K144:M144"/>
    <mergeCell ref="N144:P144"/>
    <mergeCell ref="A146:B146"/>
    <mergeCell ref="Q144:S144"/>
    <mergeCell ref="C146:H146"/>
    <mergeCell ref="I146:J146"/>
    <mergeCell ref="K146:M146"/>
    <mergeCell ref="N146:P146"/>
    <mergeCell ref="A144:B144"/>
    <mergeCell ref="Q146:S146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T146:V146"/>
    <mergeCell ref="A139:B139"/>
    <mergeCell ref="C139:H139"/>
    <mergeCell ref="I139:J139"/>
    <mergeCell ref="K139:M139"/>
    <mergeCell ref="N139:P139"/>
    <mergeCell ref="Q139:S139"/>
    <mergeCell ref="T139:V139"/>
    <mergeCell ref="K140:M140"/>
    <mergeCell ref="N140:P140"/>
    <mergeCell ref="A142:B142"/>
    <mergeCell ref="Q140:S140"/>
    <mergeCell ref="C142:H142"/>
    <mergeCell ref="I142:J142"/>
    <mergeCell ref="K142:M142"/>
    <mergeCell ref="N142:P142"/>
    <mergeCell ref="A140:B140"/>
    <mergeCell ref="Q142:S142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T142:V142"/>
    <mergeCell ref="A135:B135"/>
    <mergeCell ref="C135:H135"/>
    <mergeCell ref="I135:J135"/>
    <mergeCell ref="K135:M135"/>
    <mergeCell ref="N135:P135"/>
    <mergeCell ref="Q135:S135"/>
    <mergeCell ref="T135:V135"/>
    <mergeCell ref="K136:M136"/>
    <mergeCell ref="N136:P136"/>
    <mergeCell ref="A138:B138"/>
    <mergeCell ref="Q136:S136"/>
    <mergeCell ref="C138:H138"/>
    <mergeCell ref="I138:J138"/>
    <mergeCell ref="K138:M138"/>
    <mergeCell ref="N138:P138"/>
    <mergeCell ref="A136:B136"/>
    <mergeCell ref="Q138:S138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T138:V138"/>
    <mergeCell ref="A131:B131"/>
    <mergeCell ref="C131:H131"/>
    <mergeCell ref="I131:J131"/>
    <mergeCell ref="K131:M131"/>
    <mergeCell ref="N131:P131"/>
    <mergeCell ref="Q131:S131"/>
    <mergeCell ref="T131:V131"/>
    <mergeCell ref="K132:M132"/>
    <mergeCell ref="N132:P132"/>
    <mergeCell ref="A134:B134"/>
    <mergeCell ref="Q132:S132"/>
    <mergeCell ref="C134:H134"/>
    <mergeCell ref="I134:J134"/>
    <mergeCell ref="K134:M134"/>
    <mergeCell ref="N134:P134"/>
    <mergeCell ref="A132:B132"/>
    <mergeCell ref="Q134:S134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T134:V134"/>
    <mergeCell ref="A127:B127"/>
    <mergeCell ref="C127:H127"/>
    <mergeCell ref="I127:J127"/>
    <mergeCell ref="K127:M127"/>
    <mergeCell ref="N127:P127"/>
    <mergeCell ref="Q127:S127"/>
    <mergeCell ref="T127:V127"/>
    <mergeCell ref="K128:M128"/>
    <mergeCell ref="N128:P128"/>
    <mergeCell ref="A130:B130"/>
    <mergeCell ref="Q128:S128"/>
    <mergeCell ref="C130:H130"/>
    <mergeCell ref="I130:J130"/>
    <mergeCell ref="K130:M130"/>
    <mergeCell ref="N130:P130"/>
    <mergeCell ref="A128:B128"/>
    <mergeCell ref="Q130:S130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T130:V130"/>
    <mergeCell ref="A123:B123"/>
    <mergeCell ref="C123:H123"/>
    <mergeCell ref="I123:J123"/>
    <mergeCell ref="K123:M123"/>
    <mergeCell ref="N123:P123"/>
    <mergeCell ref="Q123:S123"/>
    <mergeCell ref="T123:V123"/>
    <mergeCell ref="K124:M124"/>
    <mergeCell ref="N124:P124"/>
    <mergeCell ref="A126:B126"/>
    <mergeCell ref="Q124:S124"/>
    <mergeCell ref="C126:H126"/>
    <mergeCell ref="I126:J126"/>
    <mergeCell ref="K126:M126"/>
    <mergeCell ref="N126:P126"/>
    <mergeCell ref="A124:B124"/>
    <mergeCell ref="Q126:S126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T126:V126"/>
    <mergeCell ref="A111:B111"/>
    <mergeCell ref="C111:H111"/>
    <mergeCell ref="I111:J111"/>
    <mergeCell ref="K111:M111"/>
    <mergeCell ref="N111:P111"/>
    <mergeCell ref="Q111:S111"/>
    <mergeCell ref="T111:V111"/>
    <mergeCell ref="K112:M112"/>
    <mergeCell ref="N112:P112"/>
    <mergeCell ref="A122:B122"/>
    <mergeCell ref="Q112:S112"/>
    <mergeCell ref="C122:H122"/>
    <mergeCell ref="I122:J122"/>
    <mergeCell ref="K122:M122"/>
    <mergeCell ref="N122:P122"/>
    <mergeCell ref="A112:B112"/>
    <mergeCell ref="A114:B114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Q122:S122"/>
    <mergeCell ref="T122:V122"/>
    <mergeCell ref="Q118:S118"/>
    <mergeCell ref="T118:V118"/>
    <mergeCell ref="K117:M117"/>
    <mergeCell ref="A107:B107"/>
    <mergeCell ref="C107:H107"/>
    <mergeCell ref="I107:J107"/>
    <mergeCell ref="K107:M107"/>
    <mergeCell ref="N107:P107"/>
    <mergeCell ref="Q107:S107"/>
    <mergeCell ref="T107:V107"/>
    <mergeCell ref="K108:M108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Q110:S110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T110:V110"/>
    <mergeCell ref="A103:B103"/>
    <mergeCell ref="C103:H103"/>
    <mergeCell ref="I103:J103"/>
    <mergeCell ref="K103:M103"/>
    <mergeCell ref="N103:P103"/>
    <mergeCell ref="Q103:S103"/>
    <mergeCell ref="T103:V103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T106:V106"/>
    <mergeCell ref="A99:B99"/>
    <mergeCell ref="C99:H99"/>
    <mergeCell ref="I99:J99"/>
    <mergeCell ref="K99:M99"/>
    <mergeCell ref="N99:P99"/>
    <mergeCell ref="Q99:S99"/>
    <mergeCell ref="T99:V99"/>
    <mergeCell ref="K100:M100"/>
    <mergeCell ref="N100:P100"/>
    <mergeCell ref="A102:B102"/>
    <mergeCell ref="Q100:S100"/>
    <mergeCell ref="C102:H102"/>
    <mergeCell ref="I102:J102"/>
    <mergeCell ref="K102:M102"/>
    <mergeCell ref="N102:P102"/>
    <mergeCell ref="A100:B100"/>
    <mergeCell ref="Q102:S102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T102:V102"/>
    <mergeCell ref="A95:B95"/>
    <mergeCell ref="C95:H95"/>
    <mergeCell ref="I95:J95"/>
    <mergeCell ref="K95:M95"/>
    <mergeCell ref="N95:P95"/>
    <mergeCell ref="Q95:S95"/>
    <mergeCell ref="T95:V95"/>
    <mergeCell ref="K96:M96"/>
    <mergeCell ref="N96:P96"/>
    <mergeCell ref="A98:B98"/>
    <mergeCell ref="Q96:S96"/>
    <mergeCell ref="C98:H98"/>
    <mergeCell ref="I98:J98"/>
    <mergeCell ref="K98:M98"/>
    <mergeCell ref="N98:P98"/>
    <mergeCell ref="A96:B96"/>
    <mergeCell ref="Q98:S98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8:V98"/>
    <mergeCell ref="T34:V34"/>
    <mergeCell ref="I88:J88"/>
    <mergeCell ref="K88:M88"/>
    <mergeCell ref="C91:H91"/>
    <mergeCell ref="I91:J91"/>
    <mergeCell ref="K91:M91"/>
    <mergeCell ref="N91:P91"/>
    <mergeCell ref="Q91:S91"/>
    <mergeCell ref="T91:V91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Q94:S94"/>
    <mergeCell ref="T94:V94"/>
    <mergeCell ref="A72:B72"/>
    <mergeCell ref="A33:B33"/>
    <mergeCell ref="A35:B35"/>
    <mergeCell ref="A34:B34"/>
    <mergeCell ref="A32:B32"/>
    <mergeCell ref="C32:H32"/>
    <mergeCell ref="I32:J32"/>
    <mergeCell ref="K32:M32"/>
    <mergeCell ref="A90:B90"/>
    <mergeCell ref="A89:B89"/>
    <mergeCell ref="C89:H89"/>
    <mergeCell ref="I89:J89"/>
    <mergeCell ref="K89:M89"/>
    <mergeCell ref="N89:P89"/>
    <mergeCell ref="Q89:S89"/>
    <mergeCell ref="T89:V89"/>
    <mergeCell ref="C90:H90"/>
    <mergeCell ref="I90:J90"/>
    <mergeCell ref="K90:M90"/>
    <mergeCell ref="N90:P90"/>
    <mergeCell ref="Q90:S90"/>
    <mergeCell ref="T90:V90"/>
    <mergeCell ref="I42:J42"/>
    <mergeCell ref="K42:M42"/>
    <mergeCell ref="C34:H34"/>
    <mergeCell ref="K50:M50"/>
    <mergeCell ref="Q46:S46"/>
    <mergeCell ref="T46:V46"/>
    <mergeCell ref="A48:B48"/>
    <mergeCell ref="C48:H48"/>
    <mergeCell ref="K54:M54"/>
    <mergeCell ref="A52:B52"/>
    <mergeCell ref="C29:H29"/>
    <mergeCell ref="N28:P28"/>
    <mergeCell ref="N27:P27"/>
    <mergeCell ref="Q27:S27"/>
    <mergeCell ref="K44:M44"/>
    <mergeCell ref="A26:B26"/>
    <mergeCell ref="A27:B27"/>
    <mergeCell ref="C27:H27"/>
    <mergeCell ref="A28:B28"/>
    <mergeCell ref="C28:H28"/>
    <mergeCell ref="A30:B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30:H30"/>
    <mergeCell ref="A31:B31"/>
    <mergeCell ref="C82:H82"/>
    <mergeCell ref="A50:B50"/>
    <mergeCell ref="C50:H50"/>
    <mergeCell ref="A36:B36"/>
    <mergeCell ref="A37:B37"/>
    <mergeCell ref="C37:H37"/>
    <mergeCell ref="A58:B58"/>
    <mergeCell ref="C58:H58"/>
    <mergeCell ref="A29:B29"/>
    <mergeCell ref="A38:B38"/>
    <mergeCell ref="C35:H35"/>
    <mergeCell ref="Q41:S41"/>
    <mergeCell ref="T41:V41"/>
    <mergeCell ref="Q37:S37"/>
    <mergeCell ref="T37:V37"/>
    <mergeCell ref="N88:P88"/>
    <mergeCell ref="C31:H31"/>
    <mergeCell ref="T28:V28"/>
    <mergeCell ref="T27:V27"/>
    <mergeCell ref="N29:P29"/>
    <mergeCell ref="Q26:S26"/>
    <mergeCell ref="T26:V26"/>
    <mergeCell ref="N26:P26"/>
    <mergeCell ref="I27:J27"/>
    <mergeCell ref="K27:M27"/>
    <mergeCell ref="C26:H26"/>
    <mergeCell ref="I26:J26"/>
    <mergeCell ref="K26:M26"/>
    <mergeCell ref="Q32:S32"/>
    <mergeCell ref="I30:J30"/>
    <mergeCell ref="N30:P30"/>
    <mergeCell ref="T31:V31"/>
    <mergeCell ref="N31:P31"/>
    <mergeCell ref="Q31:S31"/>
    <mergeCell ref="I31:J31"/>
    <mergeCell ref="K31:M31"/>
    <mergeCell ref="T29:V29"/>
    <mergeCell ref="Q28:S28"/>
    <mergeCell ref="Q29:S29"/>
    <mergeCell ref="K29:M29"/>
    <mergeCell ref="I28:J28"/>
    <mergeCell ref="K28:M28"/>
    <mergeCell ref="I37:J37"/>
    <mergeCell ref="K37:M37"/>
    <mergeCell ref="C36:H36"/>
    <mergeCell ref="I36:J36"/>
    <mergeCell ref="K36:M36"/>
    <mergeCell ref="Q36:S36"/>
    <mergeCell ref="A42:B42"/>
    <mergeCell ref="Q44:S44"/>
    <mergeCell ref="T43:V43"/>
    <mergeCell ref="N43:P43"/>
    <mergeCell ref="Q43:S43"/>
    <mergeCell ref="N33:P33"/>
    <mergeCell ref="I33:J33"/>
    <mergeCell ref="K33:M33"/>
    <mergeCell ref="N42:P42"/>
    <mergeCell ref="I43:J43"/>
    <mergeCell ref="K43:M43"/>
    <mergeCell ref="N34:P34"/>
    <mergeCell ref="N36:P36"/>
    <mergeCell ref="I35:J35"/>
    <mergeCell ref="K35:M35"/>
    <mergeCell ref="C42:H42"/>
    <mergeCell ref="Q42:S42"/>
    <mergeCell ref="T42:V42"/>
    <mergeCell ref="T36:V36"/>
    <mergeCell ref="Q34:S34"/>
    <mergeCell ref="T33:V33"/>
    <mergeCell ref="Q33:S33"/>
    <mergeCell ref="N35:P35"/>
    <mergeCell ref="Q35:S35"/>
    <mergeCell ref="T35:V35"/>
    <mergeCell ref="C33:H33"/>
    <mergeCell ref="I59:J59"/>
    <mergeCell ref="I58:J58"/>
    <mergeCell ref="A59:B59"/>
    <mergeCell ref="A41:B41"/>
    <mergeCell ref="C41:H41"/>
    <mergeCell ref="I41:J41"/>
    <mergeCell ref="K41:M41"/>
    <mergeCell ref="N41:P41"/>
    <mergeCell ref="T32:V32"/>
    <mergeCell ref="N32:P32"/>
    <mergeCell ref="K30:M30"/>
    <mergeCell ref="T44:V44"/>
    <mergeCell ref="N44:P44"/>
    <mergeCell ref="A45:B45"/>
    <mergeCell ref="C45:H45"/>
    <mergeCell ref="N45:P45"/>
    <mergeCell ref="I45:J45"/>
    <mergeCell ref="K45:M45"/>
    <mergeCell ref="I48:J48"/>
    <mergeCell ref="K48:M48"/>
    <mergeCell ref="N47:P47"/>
    <mergeCell ref="Q47:S47"/>
    <mergeCell ref="A46:B46"/>
    <mergeCell ref="C46:H46"/>
    <mergeCell ref="I46:J46"/>
    <mergeCell ref="K46:M46"/>
    <mergeCell ref="N46:P46"/>
    <mergeCell ref="A47:B47"/>
    <mergeCell ref="A44:B44"/>
    <mergeCell ref="C44:H44"/>
    <mergeCell ref="I44:J44"/>
    <mergeCell ref="T45:V45"/>
    <mergeCell ref="K58:M58"/>
    <mergeCell ref="A54:B54"/>
    <mergeCell ref="C54:H54"/>
    <mergeCell ref="I54:J54"/>
    <mergeCell ref="A49:B49"/>
    <mergeCell ref="C49:H49"/>
    <mergeCell ref="Q39:S39"/>
    <mergeCell ref="A43:B43"/>
    <mergeCell ref="C52:H52"/>
    <mergeCell ref="I52:J52"/>
    <mergeCell ref="K52:M52"/>
    <mergeCell ref="I53:J53"/>
    <mergeCell ref="A51:B51"/>
    <mergeCell ref="A53:B53"/>
    <mergeCell ref="C53:H53"/>
    <mergeCell ref="Q50:S50"/>
    <mergeCell ref="N51:P51"/>
    <mergeCell ref="Q51:S51"/>
    <mergeCell ref="A55:B55"/>
    <mergeCell ref="C55:H55"/>
    <mergeCell ref="Q45:S45"/>
    <mergeCell ref="T53:V53"/>
    <mergeCell ref="Q53:S53"/>
    <mergeCell ref="N54:P54"/>
    <mergeCell ref="T54:V54"/>
    <mergeCell ref="T47:V47"/>
    <mergeCell ref="T52:V52"/>
    <mergeCell ref="N52:P52"/>
    <mergeCell ref="Q52:S52"/>
    <mergeCell ref="N53:P53"/>
    <mergeCell ref="I47:J47"/>
    <mergeCell ref="K47:M47"/>
    <mergeCell ref="I51:J51"/>
    <mergeCell ref="K51:M51"/>
    <mergeCell ref="K53:M53"/>
    <mergeCell ref="T48:V48"/>
    <mergeCell ref="N48:P48"/>
    <mergeCell ref="N49:P49"/>
    <mergeCell ref="Q48:S48"/>
    <mergeCell ref="I49:J49"/>
    <mergeCell ref="T50:V50"/>
    <mergeCell ref="T51:V51"/>
    <mergeCell ref="N50:P50"/>
    <mergeCell ref="I50:J50"/>
    <mergeCell ref="K49:M49"/>
    <mergeCell ref="T49:V49"/>
    <mergeCell ref="Q49:S49"/>
    <mergeCell ref="Q54:S54"/>
    <mergeCell ref="T57:V57"/>
    <mergeCell ref="I55:J55"/>
    <mergeCell ref="K55:M55"/>
    <mergeCell ref="Q59:S59"/>
    <mergeCell ref="T59:V59"/>
    <mergeCell ref="Q58:S58"/>
    <mergeCell ref="K59:M59"/>
    <mergeCell ref="N59:P59"/>
    <mergeCell ref="N56:P56"/>
    <mergeCell ref="T55:V55"/>
    <mergeCell ref="N55:P55"/>
    <mergeCell ref="Q55:S55"/>
    <mergeCell ref="K62:M62"/>
    <mergeCell ref="N62:P62"/>
    <mergeCell ref="A62:B62"/>
    <mergeCell ref="K61:M61"/>
    <mergeCell ref="N61:P61"/>
    <mergeCell ref="Q61:S61"/>
    <mergeCell ref="Q62:S62"/>
    <mergeCell ref="T61:V61"/>
    <mergeCell ref="A60:B60"/>
    <mergeCell ref="A61:B61"/>
    <mergeCell ref="C61:H61"/>
    <mergeCell ref="I61:J61"/>
    <mergeCell ref="C60:H60"/>
    <mergeCell ref="I60:J60"/>
    <mergeCell ref="T60:V60"/>
    <mergeCell ref="Q60:S60"/>
    <mergeCell ref="K60:M60"/>
    <mergeCell ref="C59:H59"/>
    <mergeCell ref="A57:B57"/>
    <mergeCell ref="C57:H57"/>
    <mergeCell ref="Q64:S64"/>
    <mergeCell ref="N64:P64"/>
    <mergeCell ref="A64:B64"/>
    <mergeCell ref="Q66:S66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T56:V56"/>
    <mergeCell ref="A56:B56"/>
    <mergeCell ref="I57:J57"/>
    <mergeCell ref="C56:H56"/>
    <mergeCell ref="I56:J56"/>
    <mergeCell ref="K56:M56"/>
    <mergeCell ref="Q57:S57"/>
    <mergeCell ref="Q56:S56"/>
    <mergeCell ref="N57:P57"/>
    <mergeCell ref="T62:V62"/>
    <mergeCell ref="A63:B63"/>
    <mergeCell ref="C63:H63"/>
    <mergeCell ref="I63:J63"/>
    <mergeCell ref="K63:M63"/>
    <mergeCell ref="N63:P63"/>
    <mergeCell ref="Q63:S63"/>
    <mergeCell ref="T63:V63"/>
    <mergeCell ref="I62:J62"/>
    <mergeCell ref="Q68:S68"/>
    <mergeCell ref="N68:P68"/>
    <mergeCell ref="A68:B68"/>
    <mergeCell ref="Q70:S70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T66:V66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Q72:S72"/>
    <mergeCell ref="K72:M72"/>
    <mergeCell ref="N72:P72"/>
    <mergeCell ref="A82:B82"/>
    <mergeCell ref="Q82:S82"/>
    <mergeCell ref="A76:B76"/>
    <mergeCell ref="C74:H74"/>
    <mergeCell ref="Q76:S76"/>
    <mergeCell ref="Q77:S77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A77:B77"/>
    <mergeCell ref="C77:H77"/>
    <mergeCell ref="I77:J77"/>
    <mergeCell ref="K77:M77"/>
    <mergeCell ref="N77:P77"/>
    <mergeCell ref="T77:V77"/>
    <mergeCell ref="C76:H76"/>
    <mergeCell ref="I76:J76"/>
    <mergeCell ref="K76:M76"/>
    <mergeCell ref="N74:P74"/>
    <mergeCell ref="K74:M74"/>
    <mergeCell ref="N76:P76"/>
    <mergeCell ref="T74:V74"/>
    <mergeCell ref="N117:P117"/>
    <mergeCell ref="K118:M118"/>
    <mergeCell ref="N118:P118"/>
    <mergeCell ref="N60:P60"/>
    <mergeCell ref="T15:V15"/>
    <mergeCell ref="T16:V16"/>
    <mergeCell ref="T9:V9"/>
    <mergeCell ref="C8:H8"/>
    <mergeCell ref="I8:J8"/>
    <mergeCell ref="K8:M8"/>
    <mergeCell ref="N8:P8"/>
    <mergeCell ref="K10:M10"/>
    <mergeCell ref="Q9:S9"/>
    <mergeCell ref="Q10:S10"/>
    <mergeCell ref="T10:V10"/>
    <mergeCell ref="C11:H11"/>
    <mergeCell ref="I11:J11"/>
    <mergeCell ref="K11:M11"/>
    <mergeCell ref="N11:P11"/>
    <mergeCell ref="Q11:S11"/>
    <mergeCell ref="T11:V11"/>
    <mergeCell ref="Q14:S14"/>
    <mergeCell ref="T14:V14"/>
    <mergeCell ref="N12:P12"/>
    <mergeCell ref="Q12:S12"/>
    <mergeCell ref="T12:V12"/>
    <mergeCell ref="C13:H13"/>
    <mergeCell ref="I13:J13"/>
    <mergeCell ref="N15:P15"/>
    <mergeCell ref="Q18:S18"/>
    <mergeCell ref="K57:M57"/>
    <mergeCell ref="I85:J85"/>
    <mergeCell ref="A19:B19"/>
    <mergeCell ref="N18:P18"/>
    <mergeCell ref="A8:B8"/>
    <mergeCell ref="A10:B10"/>
    <mergeCell ref="A9:B9"/>
    <mergeCell ref="I9:J9"/>
    <mergeCell ref="K9:M9"/>
    <mergeCell ref="N10:P10"/>
    <mergeCell ref="C9:H9"/>
    <mergeCell ref="C10:H10"/>
    <mergeCell ref="I10:J10"/>
    <mergeCell ref="N13:P13"/>
    <mergeCell ref="A11:B11"/>
    <mergeCell ref="A14:B14"/>
    <mergeCell ref="A12:B12"/>
    <mergeCell ref="A13:B13"/>
    <mergeCell ref="C12:H12"/>
    <mergeCell ref="I14:J14"/>
    <mergeCell ref="A18:B18"/>
    <mergeCell ref="C18:H18"/>
    <mergeCell ref="I18:J18"/>
    <mergeCell ref="K18:M18"/>
    <mergeCell ref="K12:M12"/>
    <mergeCell ref="N19:P19"/>
    <mergeCell ref="N9:P9"/>
    <mergeCell ref="A17:B17"/>
    <mergeCell ref="I17:J17"/>
    <mergeCell ref="K17:M17"/>
    <mergeCell ref="N17:P17"/>
    <mergeCell ref="C3:H3"/>
    <mergeCell ref="Q6:S6"/>
    <mergeCell ref="T6:V6"/>
    <mergeCell ref="I24:J24"/>
    <mergeCell ref="K24:M24"/>
    <mergeCell ref="I34:J34"/>
    <mergeCell ref="K34:M34"/>
    <mergeCell ref="C6:H6"/>
    <mergeCell ref="I6:J6"/>
    <mergeCell ref="K6:M6"/>
    <mergeCell ref="N6:P6"/>
    <mergeCell ref="Q15:S15"/>
    <mergeCell ref="T13:V13"/>
    <mergeCell ref="K14:M14"/>
    <mergeCell ref="N14:P14"/>
    <mergeCell ref="K13:M13"/>
    <mergeCell ref="I12:J12"/>
    <mergeCell ref="Q13:S13"/>
    <mergeCell ref="C14:H14"/>
    <mergeCell ref="I16:J16"/>
    <mergeCell ref="C19:H19"/>
    <mergeCell ref="I19:J19"/>
    <mergeCell ref="K19:M19"/>
    <mergeCell ref="K22:M22"/>
    <mergeCell ref="N24:P24"/>
    <mergeCell ref="Q24:S24"/>
    <mergeCell ref="T22:V22"/>
    <mergeCell ref="I22:J22"/>
    <mergeCell ref="Q30:S30"/>
    <mergeCell ref="T30:V30"/>
    <mergeCell ref="C17:H17"/>
    <mergeCell ref="I29:J29"/>
    <mergeCell ref="T2:V2"/>
    <mergeCell ref="Q7:S7"/>
    <mergeCell ref="T7:V7"/>
    <mergeCell ref="A4:B4"/>
    <mergeCell ref="C4:H4"/>
    <mergeCell ref="I4:J4"/>
    <mergeCell ref="K4:M4"/>
    <mergeCell ref="A5:B5"/>
    <mergeCell ref="C5:H5"/>
    <mergeCell ref="I5:J5"/>
    <mergeCell ref="A6:B6"/>
    <mergeCell ref="K16:M16"/>
    <mergeCell ref="N16:P16"/>
    <mergeCell ref="A16:B16"/>
    <mergeCell ref="Q16:S16"/>
    <mergeCell ref="A15:B15"/>
    <mergeCell ref="C15:H15"/>
    <mergeCell ref="I15:J15"/>
    <mergeCell ref="K15:M15"/>
    <mergeCell ref="I3:J3"/>
    <mergeCell ref="K3:M3"/>
    <mergeCell ref="T3:V3"/>
    <mergeCell ref="Q5:S5"/>
    <mergeCell ref="K5:M5"/>
    <mergeCell ref="T5:V5"/>
    <mergeCell ref="N3:P3"/>
    <mergeCell ref="Q3:S3"/>
    <mergeCell ref="K2:M2"/>
    <mergeCell ref="N2:P2"/>
    <mergeCell ref="Q2:S2"/>
    <mergeCell ref="A2:B2"/>
    <mergeCell ref="A3:B3"/>
    <mergeCell ref="Q17:S17"/>
    <mergeCell ref="T17:V17"/>
    <mergeCell ref="C16:H16"/>
    <mergeCell ref="C2:H2"/>
    <mergeCell ref="I2:J2"/>
    <mergeCell ref="Q8:S8"/>
    <mergeCell ref="T8:V8"/>
    <mergeCell ref="I7:J7"/>
    <mergeCell ref="K7:M7"/>
    <mergeCell ref="N7:P7"/>
    <mergeCell ref="A7:B7"/>
    <mergeCell ref="C7:H7"/>
    <mergeCell ref="N4:P4"/>
    <mergeCell ref="Q4:S4"/>
    <mergeCell ref="T4:V4"/>
    <mergeCell ref="N5:P5"/>
    <mergeCell ref="A23:B23"/>
    <mergeCell ref="C23:H23"/>
    <mergeCell ref="I23:J23"/>
    <mergeCell ref="K23:M23"/>
    <mergeCell ref="N23:P23"/>
    <mergeCell ref="Q23:S23"/>
    <mergeCell ref="T23:V23"/>
    <mergeCell ref="A22:B22"/>
    <mergeCell ref="C22:H22"/>
    <mergeCell ref="Q20:S20"/>
    <mergeCell ref="T20:V20"/>
    <mergeCell ref="A21:B21"/>
    <mergeCell ref="C21:H21"/>
    <mergeCell ref="I21:J21"/>
    <mergeCell ref="K21:M21"/>
    <mergeCell ref="N21:P21"/>
    <mergeCell ref="T21:V21"/>
    <mergeCell ref="C20:H20"/>
    <mergeCell ref="A20:B20"/>
    <mergeCell ref="K20:M20"/>
    <mergeCell ref="N20:P20"/>
    <mergeCell ref="I20:J20"/>
    <mergeCell ref="T24:V24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N22:P22"/>
    <mergeCell ref="Q22:S22"/>
    <mergeCell ref="A40:B40"/>
    <mergeCell ref="C40:H40"/>
    <mergeCell ref="I40:J40"/>
    <mergeCell ref="K40:M40"/>
    <mergeCell ref="N38:P38"/>
    <mergeCell ref="Q38:S38"/>
    <mergeCell ref="I38:J38"/>
    <mergeCell ref="K38:M38"/>
    <mergeCell ref="N40:P40"/>
    <mergeCell ref="Q40:S40"/>
    <mergeCell ref="T38:V38"/>
    <mergeCell ref="A39:B39"/>
    <mergeCell ref="C39:H39"/>
    <mergeCell ref="I39:J39"/>
    <mergeCell ref="K39:M39"/>
    <mergeCell ref="N39:P39"/>
    <mergeCell ref="T39:V39"/>
    <mergeCell ref="C38:H38"/>
    <mergeCell ref="A75:B75"/>
    <mergeCell ref="C75:H75"/>
    <mergeCell ref="I75:J75"/>
    <mergeCell ref="K75:M75"/>
    <mergeCell ref="N75:P75"/>
    <mergeCell ref="Q75:S75"/>
    <mergeCell ref="T75:V75"/>
    <mergeCell ref="A74:B74"/>
    <mergeCell ref="I80:J80"/>
    <mergeCell ref="K80:M80"/>
    <mergeCell ref="N78:P78"/>
    <mergeCell ref="T58:V58"/>
    <mergeCell ref="Q74:S74"/>
    <mergeCell ref="I74:J74"/>
    <mergeCell ref="T70:V70"/>
    <mergeCell ref="A71:B71"/>
    <mergeCell ref="C71:H71"/>
    <mergeCell ref="I71:J71"/>
    <mergeCell ref="K71:M71"/>
    <mergeCell ref="N71:P71"/>
    <mergeCell ref="Q71:S71"/>
    <mergeCell ref="T71:V71"/>
    <mergeCell ref="I70:J70"/>
    <mergeCell ref="K70:M70"/>
    <mergeCell ref="N70:P70"/>
    <mergeCell ref="A70:B70"/>
    <mergeCell ref="Q78:S78"/>
    <mergeCell ref="I78:J78"/>
    <mergeCell ref="K78:M78"/>
    <mergeCell ref="Q80:S80"/>
    <mergeCell ref="T78:V78"/>
    <mergeCell ref="A79:B79"/>
    <mergeCell ref="A78:B78"/>
    <mergeCell ref="C78:H78"/>
    <mergeCell ref="Q87:S87"/>
    <mergeCell ref="T87:V87"/>
    <mergeCell ref="C86:H86"/>
    <mergeCell ref="I86:J86"/>
    <mergeCell ref="K86:M86"/>
    <mergeCell ref="N86:P86"/>
    <mergeCell ref="C87:H87"/>
    <mergeCell ref="I87:J87"/>
    <mergeCell ref="A85:B85"/>
    <mergeCell ref="C85:H85"/>
    <mergeCell ref="K85:M85"/>
    <mergeCell ref="N85:P85"/>
    <mergeCell ref="A87:B87"/>
    <mergeCell ref="T85:V85"/>
    <mergeCell ref="C84:H84"/>
    <mergeCell ref="I84:J84"/>
    <mergeCell ref="T82:V82"/>
    <mergeCell ref="A83:B83"/>
    <mergeCell ref="N80:P80"/>
    <mergeCell ref="A80:B80"/>
    <mergeCell ref="C80:H80"/>
    <mergeCell ref="A84:B84"/>
    <mergeCell ref="K84:M84"/>
    <mergeCell ref="A81:B81"/>
    <mergeCell ref="C83:H83"/>
    <mergeCell ref="I83:J83"/>
    <mergeCell ref="K83:M83"/>
    <mergeCell ref="N83:P83"/>
    <mergeCell ref="Q83:S83"/>
    <mergeCell ref="T83:V83"/>
    <mergeCell ref="I82:J82"/>
    <mergeCell ref="K82:M82"/>
    <mergeCell ref="A91:B91"/>
    <mergeCell ref="C79:H79"/>
    <mergeCell ref="I79:J79"/>
    <mergeCell ref="K79:M79"/>
    <mergeCell ref="N79:P79"/>
    <mergeCell ref="Q79:S79"/>
    <mergeCell ref="T79:V79"/>
    <mergeCell ref="A88:B88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C118:H118"/>
    <mergeCell ref="I118:J118"/>
    <mergeCell ref="A119:B119"/>
    <mergeCell ref="C119:H119"/>
    <mergeCell ref="I119:J119"/>
    <mergeCell ref="A118:B118"/>
    <mergeCell ref="A117:B117"/>
    <mergeCell ref="C117:H117"/>
    <mergeCell ref="I117:J117"/>
    <mergeCell ref="I116:J116"/>
    <mergeCell ref="K116:M116"/>
    <mergeCell ref="N116:P116"/>
    <mergeCell ref="A115:B115"/>
    <mergeCell ref="C115:H115"/>
    <mergeCell ref="I115:J115"/>
    <mergeCell ref="K115:M115"/>
    <mergeCell ref="N115:P115"/>
    <mergeCell ref="A116:B116"/>
    <mergeCell ref="C116:H116"/>
    <mergeCell ref="T81:V81"/>
    <mergeCell ref="T18:V18"/>
    <mergeCell ref="Q19:S19"/>
    <mergeCell ref="T19:V19"/>
    <mergeCell ref="N58:P58"/>
    <mergeCell ref="C114:H114"/>
    <mergeCell ref="I114:J114"/>
    <mergeCell ref="K114:M114"/>
    <mergeCell ref="N114:P114"/>
    <mergeCell ref="Q116:S116"/>
    <mergeCell ref="Q114:S114"/>
    <mergeCell ref="T114:V114"/>
    <mergeCell ref="Q88:S88"/>
    <mergeCell ref="T88:V88"/>
    <mergeCell ref="T86:V86"/>
    <mergeCell ref="T84:V84"/>
    <mergeCell ref="Q85:S85"/>
    <mergeCell ref="C81:H81"/>
    <mergeCell ref="I81:J81"/>
    <mergeCell ref="K81:M81"/>
    <mergeCell ref="A86:B86"/>
    <mergeCell ref="Q86:S86"/>
    <mergeCell ref="AB13:AI17"/>
    <mergeCell ref="W11:Z11"/>
    <mergeCell ref="W13:AA17"/>
    <mergeCell ref="K121:M121"/>
    <mergeCell ref="X1:AA1"/>
    <mergeCell ref="N120:P120"/>
    <mergeCell ref="Q120:S120"/>
    <mergeCell ref="T120:V120"/>
    <mergeCell ref="T116:V116"/>
    <mergeCell ref="Q117:S117"/>
    <mergeCell ref="T117:V117"/>
    <mergeCell ref="W19:AA23"/>
    <mergeCell ref="N121:P121"/>
    <mergeCell ref="Q121:S121"/>
    <mergeCell ref="T121:V121"/>
    <mergeCell ref="N119:P119"/>
    <mergeCell ref="Q119:S119"/>
    <mergeCell ref="T119:V119"/>
    <mergeCell ref="Q115:S115"/>
    <mergeCell ref="T115:V115"/>
    <mergeCell ref="T80:V80"/>
    <mergeCell ref="T76:V76"/>
    <mergeCell ref="T40:V40"/>
    <mergeCell ref="N37:P37"/>
    <mergeCell ref="Q84:S84"/>
    <mergeCell ref="N84:P84"/>
    <mergeCell ref="N82:P82"/>
    <mergeCell ref="N81:P81"/>
    <mergeCell ref="Q81:S81"/>
    <mergeCell ref="K87:M87"/>
    <mergeCell ref="N87:P87"/>
    <mergeCell ref="Q21:S21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6. Spieltag&amp;R&amp;"Arial,Fett"&amp;14nur 1. Bundesliga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Tischeint.6!W11</f>
        <v>45178</v>
      </c>
      <c r="B1" s="458" t="str">
        <f>Tischeint.6!A3</f>
        <v>6. / 1</v>
      </c>
      <c r="C1" s="459">
        <f>Tischeint.6!I3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Tischeint.6!K3&amp;"  "</f>
        <v xml:space="preserve">A / 1  </v>
      </c>
      <c r="B2" s="461" t="str">
        <f>Tischeint.6!N3</f>
        <v>C / 4</v>
      </c>
      <c r="C2" s="461" t="str">
        <f>Tischeint.6!Q3</f>
        <v>D / 3</v>
      </c>
      <c r="D2" s="461" t="str">
        <f>Tischeint.6!T3</f>
        <v>E / 2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45178</v>
      </c>
      <c r="B3" s="458" t="str">
        <f>Tischeint.6!A5</f>
        <v>6. / 1</v>
      </c>
      <c r="C3" s="459">
        <f>Tischeint.6!I5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Tischeint.6!K5&amp;"  "</f>
        <v xml:space="preserve">B / 1  </v>
      </c>
      <c r="B4" s="461" t="str">
        <f>Tischeint.6!N5</f>
        <v>A / 2</v>
      </c>
      <c r="C4" s="461" t="str">
        <f>Tischeint.6!Q5</f>
        <v>E / 3</v>
      </c>
      <c r="D4" s="461" t="str">
        <f>Tischeint.6!T5</f>
        <v>D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45178</v>
      </c>
      <c r="B5" s="458" t="str">
        <f>Tischeint.6!A7</f>
        <v>6. / 1</v>
      </c>
      <c r="C5" s="459">
        <f>Tischeint.6!I7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Tischeint.6!K7&amp;"  "</f>
        <v xml:space="preserve">C / 1  </v>
      </c>
      <c r="B6" s="461" t="str">
        <f>Tischeint.6!N7</f>
        <v>E / 4</v>
      </c>
      <c r="C6" s="461" t="str">
        <f>Tischeint.6!Q7</f>
        <v>A / 3</v>
      </c>
      <c r="D6" s="461" t="str">
        <f>Tischeint.6!T7</f>
        <v>B / 2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45178</v>
      </c>
      <c r="B7" s="458" t="str">
        <f>Tischeint.6!A9</f>
        <v>6. / 1</v>
      </c>
      <c r="C7" s="459">
        <f>Tischeint.6!I9</f>
        <v>4</v>
      </c>
      <c r="D7" s="459"/>
      <c r="E7" s="416"/>
      <c r="F7" s="879" t="s">
        <v>217</v>
      </c>
      <c r="G7" s="880"/>
      <c r="H7" s="880"/>
      <c r="I7" s="881"/>
    </row>
    <row r="8" spans="1:9" s="419" customFormat="1" ht="80.25" customHeight="1" x14ac:dyDescent="0.35">
      <c r="A8" s="460" t="str">
        <f>Tischeint.6!K9&amp;"  "</f>
        <v xml:space="preserve">D / 1  </v>
      </c>
      <c r="B8" s="461" t="str">
        <f>Tischeint.6!N9</f>
        <v>C / 2</v>
      </c>
      <c r="C8" s="461" t="str">
        <f>Tischeint.6!Q9</f>
        <v>B / 3</v>
      </c>
      <c r="D8" s="461" t="str">
        <f>Tischeint.6!T9</f>
        <v>A / 4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45178</v>
      </c>
      <c r="B9" s="458" t="str">
        <f>Tischeint.6!A11</f>
        <v>6. / 1</v>
      </c>
      <c r="C9" s="459">
        <f>Tischeint.6!I11</f>
        <v>5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Tischeint.6!K11&amp;"  "</f>
        <v xml:space="preserve">E / 1  </v>
      </c>
      <c r="B10" s="461" t="str">
        <f>Tischeint.6!N11</f>
        <v>B / 4</v>
      </c>
      <c r="C10" s="461" t="str">
        <f>Tischeint.6!Q11</f>
        <v>C / 3</v>
      </c>
      <c r="D10" s="461" t="str">
        <f>Tischeint.6!T11</f>
        <v>D / 2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45178</v>
      </c>
      <c r="B11" s="458" t="str">
        <f>Tischeint.6!A43</f>
        <v>6. / 2</v>
      </c>
      <c r="C11" s="459">
        <f>Tischeint.6!I43</f>
        <v>1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Tischeint.6!K43&amp;"  "</f>
        <v xml:space="preserve">A / 2  </v>
      </c>
      <c r="B12" s="461" t="str">
        <f>Tischeint.6!N43</f>
        <v>D / 3</v>
      </c>
      <c r="C12" s="461" t="str">
        <f>Tischeint.6!Q43</f>
        <v>B / 4</v>
      </c>
      <c r="D12" s="461" t="str">
        <f>Tischeint.6!T43</f>
        <v>C / 1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45178</v>
      </c>
      <c r="B13" s="458" t="str">
        <f>Tischeint.6!A45</f>
        <v>6. / 2</v>
      </c>
      <c r="C13" s="459">
        <f>Tischeint.6!I45</f>
        <v>2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Tischeint.6!K45&amp;"  "</f>
        <v xml:space="preserve">B / 2  </v>
      </c>
      <c r="B14" s="461" t="str">
        <f>Tischeint.6!N45</f>
        <v>D / 1</v>
      </c>
      <c r="C14" s="461" t="str">
        <f>Tischeint.6!Q45</f>
        <v>C / 4</v>
      </c>
      <c r="D14" s="461" t="str">
        <f>Tischeint.6!T45</f>
        <v>E / 3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45178</v>
      </c>
      <c r="B15" s="458" t="str">
        <f>Tischeint.6!A47</f>
        <v>6. / 2</v>
      </c>
      <c r="C15" s="459">
        <f>Tischeint.6!I47</f>
        <v>3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Tischeint.6!K47&amp;"  "</f>
        <v xml:space="preserve">C / 2  </v>
      </c>
      <c r="B16" s="461" t="str">
        <f>Tischeint.6!N47</f>
        <v>E / 1</v>
      </c>
      <c r="C16" s="461" t="str">
        <f>Tischeint.6!Q47</f>
        <v>D / 4</v>
      </c>
      <c r="D16" s="461" t="str">
        <f>Tischeint.6!T47</f>
        <v>A / 3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45178</v>
      </c>
      <c r="B17" s="458" t="str">
        <f>Tischeint.6!A49</f>
        <v>6. / 2</v>
      </c>
      <c r="C17" s="459">
        <f>Tischeint.6!I49</f>
        <v>4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Tischeint.6!K49&amp;"  "</f>
        <v xml:space="preserve">D / 2  </v>
      </c>
      <c r="B18" s="461" t="str">
        <f>Tischeint.6!N49</f>
        <v>A / 1</v>
      </c>
      <c r="C18" s="461" t="str">
        <f>Tischeint.6!Q49</f>
        <v>E / 4</v>
      </c>
      <c r="D18" s="461" t="str">
        <f>Tischeint.6!T49</f>
        <v>B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45178</v>
      </c>
      <c r="B19" s="458" t="str">
        <f>Tischeint.6!A51</f>
        <v>6. / 2</v>
      </c>
      <c r="C19" s="459">
        <f>Tischeint.6!I51</f>
        <v>5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Tischeint.6!K51&amp;"  "</f>
        <v xml:space="preserve">E / 2  </v>
      </c>
      <c r="B20" s="461" t="str">
        <f>Tischeint.6!N51</f>
        <v>C / 3</v>
      </c>
      <c r="C20" s="461" t="str">
        <f>Tischeint.6!Q51</f>
        <v>A / 4</v>
      </c>
      <c r="D20" s="461" t="str">
        <f>Tischeint.6!T51</f>
        <v>B / 1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45178</v>
      </c>
      <c r="B21" s="458" t="str">
        <f>Tischeint.6!A83</f>
        <v>6. / 3</v>
      </c>
      <c r="C21" s="459">
        <f>Tischeint.6!I83</f>
        <v>1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Tischeint.6!K83&amp;"  "</f>
        <v xml:space="preserve">A / 3  </v>
      </c>
      <c r="B22" s="461" t="str">
        <f>Tischeint.6!N83</f>
        <v>D / 2</v>
      </c>
      <c r="C22" s="461" t="str">
        <f>Tischeint.6!Q83</f>
        <v>B / 1</v>
      </c>
      <c r="D22" s="461" t="str">
        <f>Tischeint.6!T83</f>
        <v>C / 4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45178</v>
      </c>
      <c r="B23" s="458" t="str">
        <f>Tischeint.6!A85</f>
        <v>6. / 3</v>
      </c>
      <c r="C23" s="459">
        <f>Tischeint.6!I85</f>
        <v>2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Tischeint.6!K85&amp;"  "</f>
        <v xml:space="preserve">B / 3  </v>
      </c>
      <c r="B24" s="461" t="str">
        <f>Tischeint.6!N85</f>
        <v>D / 4</v>
      </c>
      <c r="C24" s="461" t="str">
        <f>Tischeint.6!Q85</f>
        <v>C / 1</v>
      </c>
      <c r="D24" s="461" t="str">
        <f>Tischeint.6!T85</f>
        <v>E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45178</v>
      </c>
      <c r="B25" s="458" t="str">
        <f>Tischeint.6!A87</f>
        <v>6. / 3</v>
      </c>
      <c r="C25" s="459">
        <f>Tischeint.6!I87</f>
        <v>3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Tischeint.6!K87&amp;"  "</f>
        <v xml:space="preserve">C / 3  </v>
      </c>
      <c r="B26" s="461" t="str">
        <f>Tischeint.6!N87</f>
        <v>E / 4</v>
      </c>
      <c r="C26" s="461" t="str">
        <f>Tischeint.6!Q87</f>
        <v>D / 1</v>
      </c>
      <c r="D26" s="461" t="str">
        <f>Tischeint.6!T87</f>
        <v>A / 2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45178</v>
      </c>
      <c r="B27" s="458" t="str">
        <f>Tischeint.6!A89</f>
        <v>6. / 3</v>
      </c>
      <c r="C27" s="459">
        <f>Tischeint.6!I89</f>
        <v>4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Tischeint.6!K89&amp;"  "</f>
        <v xml:space="preserve">D / 3  </v>
      </c>
      <c r="B28" s="461" t="str">
        <f>Tischeint.6!N89</f>
        <v>A / 4</v>
      </c>
      <c r="C28" s="461" t="str">
        <f>Tischeint.6!Q89</f>
        <v>E / 1</v>
      </c>
      <c r="D28" s="461" t="str">
        <f>Tischeint.6!T89</f>
        <v>B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45178</v>
      </c>
      <c r="B29" s="458" t="str">
        <f>Tischeint.6!A91</f>
        <v>6. / 3</v>
      </c>
      <c r="C29" s="459">
        <f>Tischeint.6!I91</f>
        <v>5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Tischeint.6!K91&amp;"  "</f>
        <v xml:space="preserve">E / 3  </v>
      </c>
      <c r="B30" s="461" t="str">
        <f>Tischeint.6!N91</f>
        <v>C / 2</v>
      </c>
      <c r="C30" s="461" t="str">
        <f>Tischeint.6!Q91</f>
        <v>A / 1</v>
      </c>
      <c r="D30" s="461" t="str">
        <f>Tischeint.6!T91</f>
        <v>B / 4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45178</v>
      </c>
      <c r="B31" s="458" t="str">
        <f>Tischeint.6!A123</f>
        <v>6. / 4</v>
      </c>
      <c r="C31" s="459">
        <f>Tischeint.6!I123</f>
        <v>1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Tischeint.6!K123&amp;"  "</f>
        <v xml:space="preserve">A / 4  </v>
      </c>
      <c r="B32" s="461" t="str">
        <f>Tischeint.6!N123</f>
        <v>C / 1</v>
      </c>
      <c r="C32" s="461" t="str">
        <f>Tischeint.6!Q123</f>
        <v>D / 2</v>
      </c>
      <c r="D32" s="461" t="str">
        <f>Tischeint.6!T123</f>
        <v>E / 3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45178</v>
      </c>
      <c r="B33" s="458" t="str">
        <f>Tischeint.6!A125</f>
        <v>6. / 4</v>
      </c>
      <c r="C33" s="459">
        <f>Tischeint.6!I125</f>
        <v>2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Tischeint.6!K125&amp;"  "</f>
        <v xml:space="preserve">B / 4  </v>
      </c>
      <c r="B34" s="461" t="str">
        <f>Tischeint.6!N125</f>
        <v>A / 3</v>
      </c>
      <c r="C34" s="461" t="str">
        <f>Tischeint.6!Q125</f>
        <v>E / 2</v>
      </c>
      <c r="D34" s="461" t="str">
        <f>Tischeint.6!T125</f>
        <v>D / 1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45178</v>
      </c>
      <c r="B35" s="458" t="str">
        <f>Tischeint.6!A127</f>
        <v>6. / 4</v>
      </c>
      <c r="C35" s="459">
        <f>Tischeint.6!I127</f>
        <v>3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Tischeint.6!K127&amp;"  "</f>
        <v xml:space="preserve">C / 4  </v>
      </c>
      <c r="B36" s="461" t="str">
        <f>Tischeint.6!N127</f>
        <v>E / 1</v>
      </c>
      <c r="C36" s="461" t="str">
        <f>Tischeint.6!Q127</f>
        <v>A / 2</v>
      </c>
      <c r="D36" s="461" t="str">
        <f>Tischeint.6!T127</f>
        <v>B / 3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45178</v>
      </c>
      <c r="B37" s="458" t="str">
        <f>Tischeint.6!A129</f>
        <v>6. / 4</v>
      </c>
      <c r="C37" s="459">
        <f>Tischeint.6!I129</f>
        <v>4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Tischeint.6!K129&amp;"  "</f>
        <v xml:space="preserve">D / 4  </v>
      </c>
      <c r="B38" s="461" t="str">
        <f>Tischeint.6!N129</f>
        <v>C / 3</v>
      </c>
      <c r="C38" s="461" t="str">
        <f>Tischeint.6!Q129</f>
        <v>B / 2</v>
      </c>
      <c r="D38" s="461" t="str">
        <f>Tischeint.6!T129</f>
        <v>A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45178</v>
      </c>
      <c r="B39" s="458" t="str">
        <f>Tischeint.6!A131</f>
        <v>6. / 4</v>
      </c>
      <c r="C39" s="459">
        <f>Tischeint.6!I131</f>
        <v>5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Tischeint.6!K131&amp;"  "</f>
        <v xml:space="preserve">E / 4  </v>
      </c>
      <c r="B40" s="461" t="str">
        <f>Tischeint.6!N131</f>
        <v>B / 1</v>
      </c>
      <c r="C40" s="461" t="str">
        <f>Tischeint.6!Q131</f>
        <v>C / 2</v>
      </c>
      <c r="D40" s="461" t="str">
        <f>Tischeint.6!T131</f>
        <v>D / 3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45178</v>
      </c>
      <c r="B41" s="458" t="str">
        <f>Tischeint.6!A13</f>
        <v>6. / 1</v>
      </c>
      <c r="C41" s="459">
        <f>Tischeint.6!I13</f>
        <v>6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Tischeint.6!K13&amp;"  "</f>
        <v xml:space="preserve">F / 1  </v>
      </c>
      <c r="B42" s="461" t="str">
        <f>Tischeint.6!N13</f>
        <v>J / 4</v>
      </c>
      <c r="C42" s="461" t="str">
        <f>Tischeint.6!Q13</f>
        <v>K / 3</v>
      </c>
      <c r="D42" s="461" t="str">
        <f>Tischeint.6!T13</f>
        <v>L / 2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45178</v>
      </c>
      <c r="B43" s="458" t="str">
        <f>Tischeint.6!A15</f>
        <v>6. / 1</v>
      </c>
      <c r="C43" s="459">
        <f>Tischeint.6!I15</f>
        <v>7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Tischeint.6!K15&amp;"  "</f>
        <v xml:space="preserve">H / 1  </v>
      </c>
      <c r="B44" s="461" t="str">
        <f>Tischeint.6!N15</f>
        <v>F / 2</v>
      </c>
      <c r="C44" s="461" t="str">
        <f>Tischeint.6!Q15</f>
        <v>L / 3</v>
      </c>
      <c r="D44" s="461" t="str">
        <f>Tischeint.6!T15</f>
        <v>K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45178</v>
      </c>
      <c r="B45" s="458" t="str">
        <f>Tischeint.6!A17</f>
        <v>6. / 1</v>
      </c>
      <c r="C45" s="459">
        <f>Tischeint.6!I17</f>
        <v>8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Tischeint.6!K17&amp;"  "</f>
        <v xml:space="preserve">J / 1  </v>
      </c>
      <c r="B46" s="461" t="str">
        <f>Tischeint.6!N17</f>
        <v>L / 4</v>
      </c>
      <c r="C46" s="461" t="str">
        <f>Tischeint.6!Q17</f>
        <v>F / 3</v>
      </c>
      <c r="D46" s="461" t="str">
        <f>Tischeint.6!T17</f>
        <v>H / 2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45178</v>
      </c>
      <c r="B47" s="458" t="str">
        <f>Tischeint.6!A19</f>
        <v>6. / 1</v>
      </c>
      <c r="C47" s="459">
        <f>Tischeint.6!I19</f>
        <v>9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Tischeint.6!K19&amp;"  "</f>
        <v xml:space="preserve">K / 1  </v>
      </c>
      <c r="B48" s="461" t="str">
        <f>Tischeint.6!N19</f>
        <v>J / 2</v>
      </c>
      <c r="C48" s="461" t="str">
        <f>Tischeint.6!Q19</f>
        <v>H / 3</v>
      </c>
      <c r="D48" s="461" t="str">
        <f>Tischeint.6!T19</f>
        <v>F / 4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45178</v>
      </c>
      <c r="B49" s="458" t="str">
        <f>Tischeint.6!A21</f>
        <v>6. / 1</v>
      </c>
      <c r="C49" s="459">
        <f>Tischeint.6!I21</f>
        <v>10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Tischeint.6!K21&amp;"  "</f>
        <v xml:space="preserve">L / 1  </v>
      </c>
      <c r="B50" s="461" t="str">
        <f>Tischeint.6!N21</f>
        <v>H / 4</v>
      </c>
      <c r="C50" s="461" t="str">
        <f>Tischeint.6!Q21</f>
        <v>J / 3</v>
      </c>
      <c r="D50" s="461" t="str">
        <f>Tischeint.6!T21</f>
        <v>K / 2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45178</v>
      </c>
      <c r="B51" s="458" t="str">
        <f>Tischeint.6!A53</f>
        <v>6. / 2</v>
      </c>
      <c r="C51" s="459">
        <f>Tischeint.6!I53</f>
        <v>6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Tischeint.6!K53&amp;"  "</f>
        <v xml:space="preserve">F / 2  </v>
      </c>
      <c r="B52" s="461" t="str">
        <f>Tischeint.6!N53</f>
        <v>K / 3</v>
      </c>
      <c r="C52" s="461" t="str">
        <f>Tischeint.6!Q53</f>
        <v>H / 4</v>
      </c>
      <c r="D52" s="461" t="str">
        <f>Tischeint.6!T53</f>
        <v>J / 1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45178</v>
      </c>
      <c r="B53" s="458" t="str">
        <f>Tischeint.6!A55</f>
        <v>6. / 2</v>
      </c>
      <c r="C53" s="459">
        <f>Tischeint.6!I55</f>
        <v>7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Tischeint.6!K55&amp;"  "</f>
        <v xml:space="preserve">H / 2  </v>
      </c>
      <c r="B54" s="461" t="str">
        <f>Tischeint.6!N55</f>
        <v>K / 1</v>
      </c>
      <c r="C54" s="461" t="str">
        <f>Tischeint.6!Q55</f>
        <v>J / 4</v>
      </c>
      <c r="D54" s="461" t="str">
        <f>Tischeint.6!T55</f>
        <v>L / 3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45178</v>
      </c>
      <c r="B55" s="458" t="str">
        <f>Tischeint.6!A57</f>
        <v>6. / 2</v>
      </c>
      <c r="C55" s="459">
        <f>Tischeint.6!I57</f>
        <v>8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Tischeint.6!K57&amp;"  "</f>
        <v xml:space="preserve">J / 2  </v>
      </c>
      <c r="B56" s="461" t="str">
        <f>Tischeint.6!N57</f>
        <v>L / 1</v>
      </c>
      <c r="C56" s="461" t="str">
        <f>Tischeint.6!Q57</f>
        <v>K / 4</v>
      </c>
      <c r="D56" s="461" t="str">
        <f>Tischeint.6!T57</f>
        <v>F / 3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45178</v>
      </c>
      <c r="B57" s="458" t="str">
        <f>Tischeint.6!A59</f>
        <v>6. / 2</v>
      </c>
      <c r="C57" s="459">
        <f>Tischeint.6!I59</f>
        <v>9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Tischeint.6!K59&amp;"  "</f>
        <v xml:space="preserve">K / 2  </v>
      </c>
      <c r="B58" s="461" t="str">
        <f>Tischeint.6!N59</f>
        <v>F / 1</v>
      </c>
      <c r="C58" s="461" t="str">
        <f>Tischeint.6!Q59</f>
        <v>L / 4</v>
      </c>
      <c r="D58" s="461" t="str">
        <f>Tischeint.6!T59</f>
        <v>H / 3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45178</v>
      </c>
      <c r="B59" s="458" t="str">
        <f>Tischeint.6!A61</f>
        <v>6. / 2</v>
      </c>
      <c r="C59" s="459">
        <f>Tischeint.6!I61</f>
        <v>10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Tischeint.6!K61&amp;"  "</f>
        <v xml:space="preserve">L / 2  </v>
      </c>
      <c r="B60" s="461" t="str">
        <f>Tischeint.6!N61</f>
        <v>J / 3</v>
      </c>
      <c r="C60" s="461" t="str">
        <f>Tischeint.6!Q61</f>
        <v>F / 4</v>
      </c>
      <c r="D60" s="461" t="str">
        <f>Tischeint.6!T61</f>
        <v>H / 1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45178</v>
      </c>
      <c r="B61" s="458" t="str">
        <f>Tischeint.6!A93</f>
        <v>6. / 3</v>
      </c>
      <c r="C61" s="459">
        <f>Tischeint.6!I93</f>
        <v>6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Tischeint.6!K93&amp;"  "</f>
        <v xml:space="preserve">F / 3  </v>
      </c>
      <c r="B62" s="461" t="str">
        <f>Tischeint.6!N93</f>
        <v>K / 2</v>
      </c>
      <c r="C62" s="461" t="str">
        <f>Tischeint.6!Q93</f>
        <v>H / 1</v>
      </c>
      <c r="D62" s="461" t="str">
        <f>Tischeint.6!T93</f>
        <v>J / 4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45178</v>
      </c>
      <c r="B63" s="458" t="str">
        <f>Tischeint.6!A95</f>
        <v>6. / 3</v>
      </c>
      <c r="C63" s="459">
        <f>Tischeint.6!I95</f>
        <v>7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Tischeint.6!K95&amp;"  "</f>
        <v xml:space="preserve">H / 3  </v>
      </c>
      <c r="B64" s="461" t="str">
        <f>Tischeint.6!N95</f>
        <v>K / 4</v>
      </c>
      <c r="C64" s="461" t="str">
        <f>Tischeint.6!Q95</f>
        <v>J / 1</v>
      </c>
      <c r="D64" s="461" t="str">
        <f>Tischeint.6!T95</f>
        <v>L / 2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45178</v>
      </c>
      <c r="B65" s="458" t="str">
        <f>Tischeint.6!A97</f>
        <v>6. / 3</v>
      </c>
      <c r="C65" s="459">
        <f>Tischeint.6!I97</f>
        <v>8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Tischeint.6!K97&amp;"  "</f>
        <v xml:space="preserve">J / 3  </v>
      </c>
      <c r="B66" s="461" t="str">
        <f>Tischeint.6!N97</f>
        <v>L / 4</v>
      </c>
      <c r="C66" s="461" t="str">
        <f>Tischeint.6!Q97</f>
        <v>K / 1</v>
      </c>
      <c r="D66" s="461" t="str">
        <f>Tischeint.6!T97</f>
        <v>F / 2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45178</v>
      </c>
      <c r="B67" s="458" t="str">
        <f>Tischeint.6!A99</f>
        <v>6. / 3</v>
      </c>
      <c r="C67" s="459">
        <f>Tischeint.6!I99</f>
        <v>9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Tischeint.6!K139&amp;"  "</f>
        <v xml:space="preserve">K / 4  </v>
      </c>
      <c r="B68" s="461" t="str">
        <f>Tischeint.6!N139</f>
        <v>J / 3</v>
      </c>
      <c r="C68" s="461" t="str">
        <f>Tischeint.6!Q139</f>
        <v>H / 2</v>
      </c>
      <c r="D68" s="461" t="str">
        <f>Tischeint.6!T139</f>
        <v>F / 1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45178</v>
      </c>
      <c r="B69" s="458" t="str">
        <f>Tischeint.6!A101</f>
        <v>6. / 3</v>
      </c>
      <c r="C69" s="459">
        <f>Tischeint.6!I101</f>
        <v>10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Tischeint.6!K141&amp;"  "</f>
        <v xml:space="preserve">L / 4  </v>
      </c>
      <c r="B70" s="461" t="str">
        <f>Tischeint.6!N141</f>
        <v>H / 1</v>
      </c>
      <c r="C70" s="461" t="str">
        <f>Tischeint.6!Q141</f>
        <v>J / 2</v>
      </c>
      <c r="D70" s="461" t="str">
        <f>Tischeint.6!T141</f>
        <v>K / 3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45178</v>
      </c>
      <c r="B71" s="458" t="str">
        <f>Tischeint.6!A133</f>
        <v>6. / 4</v>
      </c>
      <c r="C71" s="459">
        <f>Tischeint.6!I133</f>
        <v>6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Tischeint.6!K133&amp;"  "</f>
        <v xml:space="preserve">F / 4  </v>
      </c>
      <c r="B72" s="461" t="str">
        <f>Tischeint.6!N133</f>
        <v>J / 1</v>
      </c>
      <c r="C72" s="461" t="str">
        <f>Tischeint.6!Q133</f>
        <v>K / 2</v>
      </c>
      <c r="D72" s="461" t="str">
        <f>Tischeint.6!T133</f>
        <v>L / 3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45178</v>
      </c>
      <c r="B73" s="458" t="str">
        <f>Tischeint.6!A135</f>
        <v>6. / 4</v>
      </c>
      <c r="C73" s="459">
        <f>Tischeint.6!I135</f>
        <v>7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Tischeint.6!K135&amp;"  "</f>
        <v xml:space="preserve">H / 4  </v>
      </c>
      <c r="B74" s="461" t="str">
        <f>Tischeint.6!N135</f>
        <v>F / 3</v>
      </c>
      <c r="C74" s="461" t="str">
        <f>Tischeint.6!Q135</f>
        <v>L / 2</v>
      </c>
      <c r="D74" s="461" t="str">
        <f>Tischeint.6!T135</f>
        <v>K / 1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45178</v>
      </c>
      <c r="B75" s="458" t="str">
        <f>Tischeint.6!A137</f>
        <v>6. / 4</v>
      </c>
      <c r="C75" s="459">
        <f>Tischeint.6!I137</f>
        <v>8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Tischeint.6!K137&amp;"  "</f>
        <v xml:space="preserve">J / 4  </v>
      </c>
      <c r="B76" s="461" t="str">
        <f>Tischeint.6!N137</f>
        <v>L / 1</v>
      </c>
      <c r="C76" s="461" t="str">
        <f>Tischeint.6!Q137</f>
        <v>F / 2</v>
      </c>
      <c r="D76" s="461" t="str">
        <f>Tischeint.6!T137</f>
        <v>H / 3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45178</v>
      </c>
      <c r="B77" s="458" t="str">
        <f>Tischeint.6!A139</f>
        <v>6. / 4</v>
      </c>
      <c r="C77" s="459">
        <f>Tischeint.6!I139</f>
        <v>9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Tischeint.6!K99&amp;"  "</f>
        <v xml:space="preserve">K / 3  </v>
      </c>
      <c r="B78" s="461" t="str">
        <f>Tischeint.6!N99</f>
        <v>F / 4</v>
      </c>
      <c r="C78" s="461" t="str">
        <f>Tischeint.6!Q99</f>
        <v>L / 1</v>
      </c>
      <c r="D78" s="461" t="str">
        <f>Tischeint.6!T99</f>
        <v>H / 2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45178</v>
      </c>
      <c r="B79" s="458" t="str">
        <f>Tischeint.6!A141</f>
        <v>6. / 4</v>
      </c>
      <c r="C79" s="459">
        <f>Tischeint.6!I141</f>
        <v>10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Tischeint.6!K101&amp;"  "</f>
        <v xml:space="preserve">L / 3  </v>
      </c>
      <c r="B80" s="461" t="str">
        <f>Tischeint.6!N101</f>
        <v>J / 2</v>
      </c>
      <c r="C80" s="461" t="str">
        <f>Tischeint.6!Q101</f>
        <v>F / 1</v>
      </c>
      <c r="D80" s="461" t="str">
        <f>Tischeint.6!T101</f>
        <v>H / 4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45178</v>
      </c>
      <c r="B81" s="458" t="str">
        <f>Tischeint.6!A23</f>
        <v>6. / 1</v>
      </c>
      <c r="C81" s="459">
        <f>Tischeint.6!I23</f>
        <v>11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Tischeint.6!K23&amp;"  "</f>
        <v xml:space="preserve">M / 1  </v>
      </c>
      <c r="B82" s="461" t="str">
        <f>Tischeint.6!N23</f>
        <v>P / 4</v>
      </c>
      <c r="C82" s="461" t="str">
        <f>Tischeint.6!Q23</f>
        <v>R / 3</v>
      </c>
      <c r="D82" s="461" t="str">
        <f>Tischeint.6!T23</f>
        <v>S / 2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45178</v>
      </c>
      <c r="B83" s="458" t="str">
        <f>Tischeint.6!A25</f>
        <v>6. / 1</v>
      </c>
      <c r="C83" s="459">
        <f>Tischeint.6!I25</f>
        <v>12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Tischeint.6!K25&amp;"  "</f>
        <v xml:space="preserve">N / 1  </v>
      </c>
      <c r="B84" s="461" t="str">
        <f>Tischeint.6!N25</f>
        <v>M / 2</v>
      </c>
      <c r="C84" s="461" t="str">
        <f>Tischeint.6!Q25</f>
        <v>S / 3</v>
      </c>
      <c r="D84" s="461" t="str">
        <f>Tischeint.6!T25</f>
        <v>R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45178</v>
      </c>
      <c r="B85" s="458" t="str">
        <f>Tischeint.6!A27</f>
        <v>6. / 1</v>
      </c>
      <c r="C85" s="459">
        <f>Tischeint.6!I27</f>
        <v>13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Tischeint.6!K27&amp;"  "</f>
        <v xml:space="preserve">P / 1  </v>
      </c>
      <c r="B86" s="461" t="str">
        <f>Tischeint.6!N27</f>
        <v>S / 4</v>
      </c>
      <c r="C86" s="461" t="str">
        <f>Tischeint.6!Q27</f>
        <v>M / 3</v>
      </c>
      <c r="D86" s="461" t="str">
        <f>Tischeint.6!T27</f>
        <v>N / 2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45178</v>
      </c>
      <c r="B87" s="458" t="str">
        <f>Tischeint.6!A29</f>
        <v>6. / 1</v>
      </c>
      <c r="C87" s="459">
        <f>Tischeint.6!I29</f>
        <v>14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Tischeint.6!K29&amp;"  "</f>
        <v xml:space="preserve">R / 1  </v>
      </c>
      <c r="B88" s="461" t="str">
        <f>Tischeint.6!N29</f>
        <v>P / 2</v>
      </c>
      <c r="C88" s="461" t="str">
        <f>Tischeint.6!Q29</f>
        <v>N / 3</v>
      </c>
      <c r="D88" s="461" t="str">
        <f>Tischeint.6!T29</f>
        <v>M / 4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45178</v>
      </c>
      <c r="B89" s="458" t="str">
        <f>Tischeint.6!A31</f>
        <v>6. / 1</v>
      </c>
      <c r="C89" s="459">
        <f>Tischeint.6!I31</f>
        <v>15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Tischeint.6!K31&amp;"  "</f>
        <v xml:space="preserve">S / 1  </v>
      </c>
      <c r="B90" s="461" t="str">
        <f>Tischeint.6!N31</f>
        <v>N / 4</v>
      </c>
      <c r="C90" s="461" t="str">
        <f>Tischeint.6!Q31</f>
        <v>P / 3</v>
      </c>
      <c r="D90" s="461" t="str">
        <f>Tischeint.6!T31</f>
        <v>R / 2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45178</v>
      </c>
      <c r="B91" s="458" t="str">
        <f>Tischeint.6!A63</f>
        <v>6. / 2</v>
      </c>
      <c r="C91" s="459">
        <f>Tischeint.6!I63</f>
        <v>11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Tischeint.6!K63&amp;"  "</f>
        <v xml:space="preserve">M / 2  </v>
      </c>
      <c r="B92" s="461" t="str">
        <f>Tischeint.6!N63</f>
        <v>R / 3</v>
      </c>
      <c r="C92" s="461" t="str">
        <f>Tischeint.6!Q63</f>
        <v>N / 4</v>
      </c>
      <c r="D92" s="461" t="str">
        <f>Tischeint.6!T63</f>
        <v>P / 1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45178</v>
      </c>
      <c r="B93" s="458" t="str">
        <f>Tischeint.6!A65</f>
        <v>6. / 2</v>
      </c>
      <c r="C93" s="459">
        <f>Tischeint.6!I65</f>
        <v>12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Tischeint.6!K65&amp;"  "</f>
        <v xml:space="preserve">N / 2  </v>
      </c>
      <c r="B94" s="461" t="str">
        <f>Tischeint.6!N65</f>
        <v>R / 1</v>
      </c>
      <c r="C94" s="461" t="str">
        <f>Tischeint.6!Q65</f>
        <v>P / 4</v>
      </c>
      <c r="D94" s="461" t="str">
        <f>Tischeint.6!T65</f>
        <v>S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45178</v>
      </c>
      <c r="B95" s="458" t="str">
        <f>Tischeint.6!A67</f>
        <v>6. / 2</v>
      </c>
      <c r="C95" s="459">
        <f>Tischeint.6!I67</f>
        <v>13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Tischeint.6!K67&amp;"  "</f>
        <v xml:space="preserve">P / 2  </v>
      </c>
      <c r="B96" s="461" t="str">
        <f>Tischeint.6!N67</f>
        <v>S / 1</v>
      </c>
      <c r="C96" s="461" t="str">
        <f>Tischeint.6!Q67</f>
        <v>R / 4</v>
      </c>
      <c r="D96" s="461" t="str">
        <f>Tischeint.6!T67</f>
        <v>M / 3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45178</v>
      </c>
      <c r="B97" s="458" t="str">
        <f>Tischeint.6!A69</f>
        <v>6. / 2</v>
      </c>
      <c r="C97" s="459">
        <f>Tischeint.6!I69</f>
        <v>14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Tischeint.6!K69&amp;"  "</f>
        <v xml:space="preserve">R / 2  </v>
      </c>
      <c r="B98" s="461" t="str">
        <f>Tischeint.6!N69</f>
        <v>M / 1</v>
      </c>
      <c r="C98" s="461" t="str">
        <f>Tischeint.6!Q69</f>
        <v>S / 4</v>
      </c>
      <c r="D98" s="461" t="str">
        <f>Tischeint.6!T69</f>
        <v>N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45178</v>
      </c>
      <c r="B99" s="458" t="str">
        <f>Tischeint.6!A71</f>
        <v>6. / 2</v>
      </c>
      <c r="C99" s="459">
        <f>Tischeint.6!I71</f>
        <v>15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Tischeint.6!K71&amp;"  "</f>
        <v xml:space="preserve">S / 2  </v>
      </c>
      <c r="B100" s="461" t="str">
        <f>Tischeint.6!N71</f>
        <v>P / 3</v>
      </c>
      <c r="C100" s="461" t="str">
        <f>Tischeint.6!Q71</f>
        <v>M / 4</v>
      </c>
      <c r="D100" s="461" t="str">
        <f>Tischeint.6!T71</f>
        <v>N / 1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45178</v>
      </c>
      <c r="B101" s="458" t="str">
        <f>Tischeint.6!A103</f>
        <v>6. / 3</v>
      </c>
      <c r="C101" s="459">
        <f>Tischeint.6!I103</f>
        <v>11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Tischeint.6!K103&amp;"  "</f>
        <v xml:space="preserve">M / 3  </v>
      </c>
      <c r="B102" s="461" t="str">
        <f>Tischeint.6!N103</f>
        <v>R / 2</v>
      </c>
      <c r="C102" s="461" t="str">
        <f>Tischeint.6!Q103</f>
        <v>N / 1</v>
      </c>
      <c r="D102" s="461" t="str">
        <f>Tischeint.6!T103</f>
        <v>P / 4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45178</v>
      </c>
      <c r="B103" s="458" t="str">
        <f>Tischeint.6!A105</f>
        <v>6. / 3</v>
      </c>
      <c r="C103" s="459">
        <f>Tischeint.6!I105</f>
        <v>12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Tischeint.6!K105&amp;"  "</f>
        <v xml:space="preserve">N / 3  </v>
      </c>
      <c r="B104" s="461" t="str">
        <f>Tischeint.6!N105</f>
        <v>R / 4</v>
      </c>
      <c r="C104" s="461" t="str">
        <f>Tischeint.6!Q105</f>
        <v>P / 1</v>
      </c>
      <c r="D104" s="461" t="str">
        <f>Tischeint.6!T105</f>
        <v>S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45178</v>
      </c>
      <c r="B105" s="458" t="str">
        <f>Tischeint.6!A107</f>
        <v>6. / 3</v>
      </c>
      <c r="C105" s="459">
        <f>Tischeint.6!I107</f>
        <v>13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Tischeint.6!K107&amp;"  "</f>
        <v xml:space="preserve">P / 3  </v>
      </c>
      <c r="B106" s="461" t="str">
        <f>Tischeint.6!N107</f>
        <v>S / 4</v>
      </c>
      <c r="C106" s="461" t="str">
        <f>Tischeint.6!Q107</f>
        <v>R / 1</v>
      </c>
      <c r="D106" s="461" t="str">
        <f>Tischeint.6!T107</f>
        <v>M / 2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45178</v>
      </c>
      <c r="B107" s="458" t="str">
        <f>Tischeint.6!A109</f>
        <v>6. / 3</v>
      </c>
      <c r="C107" s="459">
        <f>Tischeint.6!I109</f>
        <v>14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Tischeint.6!K109&amp;"  "</f>
        <v xml:space="preserve">R / 3  </v>
      </c>
      <c r="B108" s="461" t="str">
        <f>Tischeint.6!N109</f>
        <v>M / 4</v>
      </c>
      <c r="C108" s="461" t="str">
        <f>Tischeint.6!Q109</f>
        <v>S / 1</v>
      </c>
      <c r="D108" s="461" t="str">
        <f>Tischeint.6!T109</f>
        <v>N / 2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45178</v>
      </c>
      <c r="B109" s="458" t="str">
        <f>Tischeint.6!A111</f>
        <v>6. / 3</v>
      </c>
      <c r="C109" s="459">
        <f>Tischeint.6!I111</f>
        <v>15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Tischeint.6!K111&amp;"  "</f>
        <v xml:space="preserve">S / 3  </v>
      </c>
      <c r="B110" s="461" t="str">
        <f>Tischeint.6!N111</f>
        <v>P / 2</v>
      </c>
      <c r="C110" s="461" t="str">
        <f>Tischeint.6!Q111</f>
        <v>M / 1</v>
      </c>
      <c r="D110" s="461" t="str">
        <f>Tischeint.6!T111</f>
        <v>N / 4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45178</v>
      </c>
      <c r="B111" s="458" t="str">
        <f>Tischeint.6!A143</f>
        <v>6. / 4</v>
      </c>
      <c r="C111" s="459">
        <f>Tischeint.6!I143</f>
        <v>11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Tischeint.6!K143&amp;"  "</f>
        <v xml:space="preserve">M / 4  </v>
      </c>
      <c r="B112" s="461" t="str">
        <f>Tischeint.6!N143</f>
        <v>P / 1</v>
      </c>
      <c r="C112" s="461" t="str">
        <f>Tischeint.6!Q143</f>
        <v>R / 2</v>
      </c>
      <c r="D112" s="461" t="str">
        <f>Tischeint.6!T143</f>
        <v>S / 3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45178</v>
      </c>
      <c r="B113" s="458" t="str">
        <f>Tischeint.6!A145</f>
        <v>6. / 4</v>
      </c>
      <c r="C113" s="459">
        <f>Tischeint.6!I145</f>
        <v>12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Tischeint.6!K145&amp;"  "</f>
        <v xml:space="preserve">N / 4  </v>
      </c>
      <c r="B114" s="461" t="str">
        <f>Tischeint.6!N145</f>
        <v>M / 3</v>
      </c>
      <c r="C114" s="461" t="str">
        <f>Tischeint.6!Q145</f>
        <v>S / 2</v>
      </c>
      <c r="D114" s="461" t="str">
        <f>Tischeint.6!T145</f>
        <v>R / 1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45178</v>
      </c>
      <c r="B115" s="458" t="str">
        <f>Tischeint.6!A147</f>
        <v>6. / 4</v>
      </c>
      <c r="C115" s="459">
        <f>Tischeint.6!I147</f>
        <v>13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Tischeint.6!K147&amp;"  "</f>
        <v xml:space="preserve">P / 4  </v>
      </c>
      <c r="B116" s="461" t="str">
        <f>Tischeint.6!N147</f>
        <v>S / 1</v>
      </c>
      <c r="C116" s="461" t="str">
        <f>Tischeint.6!Q147</f>
        <v>M / 2</v>
      </c>
      <c r="D116" s="461" t="str">
        <f>Tischeint.6!T147</f>
        <v>N / 3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45178</v>
      </c>
      <c r="B117" s="458" t="str">
        <f>Tischeint.6!A149</f>
        <v>6. / 4</v>
      </c>
      <c r="C117" s="459">
        <f>Tischeint.6!I149</f>
        <v>14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Tischeint.6!K149&amp;"  "</f>
        <v xml:space="preserve">R / 4  </v>
      </c>
      <c r="B118" s="461" t="str">
        <f>Tischeint.6!N149</f>
        <v>P / 3</v>
      </c>
      <c r="C118" s="461" t="str">
        <f>Tischeint.6!Q149</f>
        <v>N / 2</v>
      </c>
      <c r="D118" s="461" t="str">
        <f>Tischeint.6!T149</f>
        <v>M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45178</v>
      </c>
      <c r="B119" s="458" t="str">
        <f>Tischeint.6!A151</f>
        <v>6. / 4</v>
      </c>
      <c r="C119" s="459">
        <f>Tischeint.6!I151</f>
        <v>15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Tischeint.6!K151&amp;"  "</f>
        <v xml:space="preserve">S / 4  </v>
      </c>
      <c r="B120" s="461" t="str">
        <f>Tischeint.6!N151</f>
        <v>N / 1</v>
      </c>
      <c r="C120" s="461" t="str">
        <f>Tischeint.6!Q151</f>
        <v>P / 2</v>
      </c>
      <c r="D120" s="461" t="str">
        <f>Tischeint.6!T151</f>
        <v>R / 3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45178</v>
      </c>
      <c r="B121" s="458" t="str">
        <f>Tischeint.6!A33</f>
        <v>6. / 1</v>
      </c>
      <c r="C121" s="459">
        <f>Tischeint.6!I33</f>
        <v>16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Tischeint.6!K33&amp;"  "</f>
        <v xml:space="preserve">T / 1  </v>
      </c>
      <c r="B122" s="461" t="str">
        <f>Tischeint.6!N33</f>
        <v>V / 4</v>
      </c>
      <c r="C122" s="461" t="str">
        <f>Tischeint.6!Q33</f>
        <v>W / 3</v>
      </c>
      <c r="D122" s="461" t="str">
        <f>Tischeint.6!T33</f>
        <v>X / 2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45178</v>
      </c>
      <c r="B123" s="458" t="str">
        <f>Tischeint.6!A35</f>
        <v>6. / 1</v>
      </c>
      <c r="C123" s="459">
        <f>Tischeint.6!I35</f>
        <v>17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Tischeint.6!K35&amp;"  "</f>
        <v xml:space="preserve">U / 1  </v>
      </c>
      <c r="B124" s="461" t="str">
        <f>Tischeint.6!N35</f>
        <v>T / 2</v>
      </c>
      <c r="C124" s="461" t="str">
        <f>Tischeint.6!Q35</f>
        <v>X / 3</v>
      </c>
      <c r="D124" s="461" t="str">
        <f>Tischeint.6!T35</f>
        <v>W / 4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45178</v>
      </c>
      <c r="B125" s="458" t="str">
        <f>Tischeint.6!A37</f>
        <v>6. / 1</v>
      </c>
      <c r="C125" s="459">
        <f>Tischeint.6!I37</f>
        <v>18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Tischeint.6!K37&amp;"  "</f>
        <v xml:space="preserve">V / 1  </v>
      </c>
      <c r="B126" s="461" t="str">
        <f>Tischeint.6!N37</f>
        <v>X / 4</v>
      </c>
      <c r="C126" s="461" t="str">
        <f>Tischeint.6!Q37</f>
        <v>T / 3</v>
      </c>
      <c r="D126" s="461" t="str">
        <f>Tischeint.6!T37</f>
        <v>U / 2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45178</v>
      </c>
      <c r="B127" s="458" t="str">
        <f>Tischeint.6!A39</f>
        <v>6. / 1</v>
      </c>
      <c r="C127" s="459">
        <f>Tischeint.6!I39</f>
        <v>19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Tischeint.6!K39&amp;"  "</f>
        <v xml:space="preserve">W / 1  </v>
      </c>
      <c r="B128" s="461" t="str">
        <f>Tischeint.6!N39</f>
        <v>V / 2</v>
      </c>
      <c r="C128" s="461" t="str">
        <f>Tischeint.6!Q39</f>
        <v>U / 3</v>
      </c>
      <c r="D128" s="461" t="str">
        <f>Tischeint.6!T39</f>
        <v>T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45178</v>
      </c>
      <c r="B129" s="458" t="str">
        <f>Tischeint.6!A41</f>
        <v>6. / 1</v>
      </c>
      <c r="C129" s="459">
        <f>Tischeint.6!I41</f>
        <v>20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Tischeint.6!K41&amp;"  "</f>
        <v xml:space="preserve">X / 1  </v>
      </c>
      <c r="B130" s="461" t="str">
        <f>Tischeint.6!N41</f>
        <v>U / 4</v>
      </c>
      <c r="C130" s="461" t="str">
        <f>Tischeint.6!Q41</f>
        <v>V / 3</v>
      </c>
      <c r="D130" s="461" t="str">
        <f>Tischeint.6!T41</f>
        <v>W / 2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45178</v>
      </c>
      <c r="B131" s="458" t="str">
        <f>Tischeint.6!A73</f>
        <v>6. / 2</v>
      </c>
      <c r="C131" s="459">
        <f>Tischeint.6!I73</f>
        <v>16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Tischeint.6!K73&amp;"  "</f>
        <v xml:space="preserve">T / 2  </v>
      </c>
      <c r="B132" s="461" t="str">
        <f>Tischeint.6!N73</f>
        <v>W / 3</v>
      </c>
      <c r="C132" s="461" t="str">
        <f>Tischeint.6!Q73</f>
        <v>U / 4</v>
      </c>
      <c r="D132" s="461" t="str">
        <f>Tischeint.6!T73</f>
        <v>V / 1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45178</v>
      </c>
      <c r="B133" s="458" t="str">
        <f>Tischeint.6!A75</f>
        <v>6. / 2</v>
      </c>
      <c r="C133" s="459">
        <f>Tischeint.6!I75</f>
        <v>17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Tischeint.6!K75&amp;"  "</f>
        <v xml:space="preserve">U / 2  </v>
      </c>
      <c r="B134" s="461" t="str">
        <f>Tischeint.6!N75</f>
        <v>W / 1</v>
      </c>
      <c r="C134" s="461" t="str">
        <f>Tischeint.6!Q75</f>
        <v>V / 4</v>
      </c>
      <c r="D134" s="461" t="str">
        <f>Tischeint.6!T75</f>
        <v>X / 3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45178</v>
      </c>
      <c r="B135" s="458" t="str">
        <f>Tischeint.6!A77</f>
        <v>6. / 2</v>
      </c>
      <c r="C135" s="459">
        <f>Tischeint.6!I77</f>
        <v>18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Tischeint.6!K77&amp;"  "</f>
        <v xml:space="preserve">V / 2  </v>
      </c>
      <c r="B136" s="461" t="str">
        <f>Tischeint.6!N77</f>
        <v>X / 1</v>
      </c>
      <c r="C136" s="461" t="str">
        <f>Tischeint.6!Q77</f>
        <v>W / 4</v>
      </c>
      <c r="D136" s="461" t="str">
        <f>Tischeint.6!T77</f>
        <v>T / 3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45178</v>
      </c>
      <c r="B137" s="458" t="str">
        <f>Tischeint.6!A79</f>
        <v>6. / 2</v>
      </c>
      <c r="C137" s="459">
        <f>Tischeint.6!I79</f>
        <v>19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Tischeint.6!K79&amp;"  "</f>
        <v xml:space="preserve">W / 2  </v>
      </c>
      <c r="B138" s="461" t="str">
        <f>Tischeint.6!N79</f>
        <v>T / 1</v>
      </c>
      <c r="C138" s="461" t="str">
        <f>Tischeint.6!Q79</f>
        <v>X / 4</v>
      </c>
      <c r="D138" s="461" t="str">
        <f>Tischeint.6!T79</f>
        <v>U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45178</v>
      </c>
      <c r="B139" s="458" t="str">
        <f>Tischeint.6!A81</f>
        <v>6. / 2</v>
      </c>
      <c r="C139" s="459">
        <f>Tischeint.6!I81</f>
        <v>20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Tischeint.6!K81&amp;"  "</f>
        <v xml:space="preserve">X / 2  </v>
      </c>
      <c r="B140" s="461" t="str">
        <f>Tischeint.6!N81</f>
        <v>V / 3</v>
      </c>
      <c r="C140" s="461" t="str">
        <f>Tischeint.6!Q81</f>
        <v>T / 4</v>
      </c>
      <c r="D140" s="461" t="str">
        <f>Tischeint.6!T81</f>
        <v>U / 1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45178</v>
      </c>
      <c r="B141" s="458" t="str">
        <f>Tischeint.6!A113</f>
        <v>6. / 3</v>
      </c>
      <c r="C141" s="459">
        <f>Tischeint.6!I113</f>
        <v>16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Tischeint.6!K113&amp;"  "</f>
        <v xml:space="preserve">T / 3  </v>
      </c>
      <c r="B142" s="461" t="str">
        <f>Tischeint.6!N113</f>
        <v>W / 2</v>
      </c>
      <c r="C142" s="461" t="str">
        <f>Tischeint.6!Q113</f>
        <v>U / 1</v>
      </c>
      <c r="D142" s="461" t="str">
        <f>Tischeint.6!T113</f>
        <v>V / 4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45178</v>
      </c>
      <c r="B143" s="458" t="str">
        <f>Tischeint.6!A115</f>
        <v>6. / 3</v>
      </c>
      <c r="C143" s="459">
        <f>Tischeint.6!I115</f>
        <v>17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Tischeint.6!K115&amp;"  "</f>
        <v xml:space="preserve">U / 3  </v>
      </c>
      <c r="B144" s="461" t="str">
        <f>Tischeint.6!N115</f>
        <v>W / 4</v>
      </c>
      <c r="C144" s="461" t="str">
        <f>Tischeint.6!Q115</f>
        <v>V / 1</v>
      </c>
      <c r="D144" s="461" t="str">
        <f>Tischeint.6!T115</f>
        <v>X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45178</v>
      </c>
      <c r="B145" s="458" t="str">
        <f>Tischeint.6!A117</f>
        <v>6. / 3</v>
      </c>
      <c r="C145" s="459">
        <f>Tischeint.6!I117</f>
        <v>18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Tischeint.6!K117&amp;"  "</f>
        <v xml:space="preserve">V / 3  </v>
      </c>
      <c r="B146" s="461" t="str">
        <f>Tischeint.6!N117</f>
        <v>X / 4</v>
      </c>
      <c r="C146" s="461" t="str">
        <f>Tischeint.6!Q117</f>
        <v>W / 1</v>
      </c>
      <c r="D146" s="461" t="str">
        <f>Tischeint.6!T117</f>
        <v>T / 2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45178</v>
      </c>
      <c r="B147" s="458" t="str">
        <f>Tischeint.6!A119</f>
        <v>6. / 3</v>
      </c>
      <c r="C147" s="459">
        <f>Tischeint.6!I119</f>
        <v>19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Tischeint.6!K119&amp;"  "</f>
        <v xml:space="preserve">W / 3  </v>
      </c>
      <c r="B148" s="461" t="str">
        <f>Tischeint.6!N119</f>
        <v>T / 4</v>
      </c>
      <c r="C148" s="461" t="str">
        <f>Tischeint.6!Q119</f>
        <v>X / 1</v>
      </c>
      <c r="D148" s="461" t="str">
        <f>Tischeint.6!T119</f>
        <v>U / 2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45178</v>
      </c>
      <c r="B149" s="458" t="str">
        <f>Tischeint.6!A121</f>
        <v>6. / 3</v>
      </c>
      <c r="C149" s="459">
        <f>Tischeint.6!I121</f>
        <v>20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Tischeint.6!K121&amp;"  "</f>
        <v xml:space="preserve">X / 3  </v>
      </c>
      <c r="B150" s="461" t="str">
        <f>Tischeint.6!N121</f>
        <v>V / 2</v>
      </c>
      <c r="C150" s="461" t="str">
        <f>Tischeint.6!Q121</f>
        <v>T / 1</v>
      </c>
      <c r="D150" s="461" t="str">
        <f>Tischeint.6!T121</f>
        <v>U / 4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45178</v>
      </c>
      <c r="B151" s="458" t="str">
        <f>Tischeint.6!A153</f>
        <v>6. / 4</v>
      </c>
      <c r="C151" s="459">
        <f>Tischeint.6!I153</f>
        <v>16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Tischeint.6!K153&amp;"  "</f>
        <v xml:space="preserve">T / 4  </v>
      </c>
      <c r="B152" s="461" t="str">
        <f>Tischeint.6!N153</f>
        <v>V / 1</v>
      </c>
      <c r="C152" s="461" t="str">
        <f>Tischeint.6!Q153</f>
        <v>W / 2</v>
      </c>
      <c r="D152" s="461" t="str">
        <f>Tischeint.6!T153</f>
        <v>X / 3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45178</v>
      </c>
      <c r="B153" s="458" t="str">
        <f>Tischeint.6!A155</f>
        <v>6. / 4</v>
      </c>
      <c r="C153" s="459">
        <f>Tischeint.6!I155</f>
        <v>17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Tischeint.6!K155&amp;"  "</f>
        <v xml:space="preserve">U / 4  </v>
      </c>
      <c r="B154" s="461" t="str">
        <f>Tischeint.6!N155</f>
        <v>T / 3</v>
      </c>
      <c r="C154" s="461" t="str">
        <f>Tischeint.6!Q155</f>
        <v>X / 2</v>
      </c>
      <c r="D154" s="461" t="str">
        <f>Tischeint.6!T155</f>
        <v>W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45178</v>
      </c>
      <c r="B155" s="458" t="str">
        <f>Tischeint.6!A157</f>
        <v>6. / 4</v>
      </c>
      <c r="C155" s="459">
        <f>Tischeint.6!I157</f>
        <v>18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Tischeint.6!K157&amp;"  "</f>
        <v xml:space="preserve">V / 4  </v>
      </c>
      <c r="B156" s="461" t="str">
        <f>Tischeint.6!N157</f>
        <v>X / 1</v>
      </c>
      <c r="C156" s="461" t="str">
        <f>Tischeint.6!Q157</f>
        <v>T / 2</v>
      </c>
      <c r="D156" s="461" t="str">
        <f>Tischeint.6!T157</f>
        <v>U / 3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45178</v>
      </c>
      <c r="B157" s="458" t="str">
        <f>Tischeint.6!A159</f>
        <v>6. / 4</v>
      </c>
      <c r="C157" s="459">
        <f>Tischeint.6!I159</f>
        <v>19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Tischeint.6!K159&amp;"  "</f>
        <v xml:space="preserve">W / 4  </v>
      </c>
      <c r="B158" s="461" t="str">
        <f>Tischeint.6!N159</f>
        <v>V / 3</v>
      </c>
      <c r="C158" s="461" t="str">
        <f>Tischeint.6!Q159</f>
        <v>U / 2</v>
      </c>
      <c r="D158" s="461" t="str">
        <f>Tischeint.6!T159</f>
        <v>T / 1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45178</v>
      </c>
      <c r="B159" s="458" t="str">
        <f>Tischeint.6!A161</f>
        <v>6. / 4</v>
      </c>
      <c r="C159" s="459">
        <f>Tischeint.6!I161</f>
        <v>20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Tischeint.6!K161&amp;"  "</f>
        <v xml:space="preserve">X / 4  </v>
      </c>
      <c r="B160" s="461" t="str">
        <f>Tischeint.6!N161</f>
        <v>U / 1</v>
      </c>
      <c r="C160" s="461" t="str">
        <f>Tischeint.6!Q161</f>
        <v>V / 2</v>
      </c>
      <c r="D160" s="461" t="str">
        <f>Tischeint.6!T161</f>
        <v>W / 3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zoomScale="50" workbookViewId="0">
      <selection sqref="A1:B1"/>
    </sheetView>
  </sheetViews>
  <sheetFormatPr baseColWidth="10" defaultColWidth="6.5703125" defaultRowHeight="33.75" x14ac:dyDescent="0.5"/>
  <cols>
    <col min="1" max="1" width="18.5703125" style="30" customWidth="1"/>
    <col min="2" max="11" width="7.7109375" style="81" customWidth="1"/>
    <col min="12" max="13" width="7.85546875" style="81" customWidth="1"/>
    <col min="14" max="16" width="7.85546875" style="30" customWidth="1"/>
    <col min="17" max="16384" width="6.5703125" style="30"/>
  </cols>
  <sheetData>
    <row r="1" spans="1:15" ht="34.5" thickBot="1" x14ac:dyDescent="0.55000000000000004">
      <c r="A1" s="479" t="s">
        <v>47</v>
      </c>
      <c r="B1" s="480"/>
      <c r="C1" s="485" t="s">
        <v>37</v>
      </c>
      <c r="D1" s="526"/>
      <c r="E1" s="486"/>
      <c r="F1" s="512" t="s">
        <v>38</v>
      </c>
      <c r="G1" s="527"/>
      <c r="H1" s="513"/>
      <c r="I1" s="477" t="s">
        <v>40</v>
      </c>
      <c r="J1" s="525"/>
      <c r="K1" s="478"/>
      <c r="L1" s="28" t="s">
        <v>41</v>
      </c>
      <c r="M1" s="124"/>
    </row>
    <row r="2" spans="1:15" ht="34.5" thickBot="1" x14ac:dyDescent="0.55000000000000004">
      <c r="A2" s="517" t="s">
        <v>37</v>
      </c>
      <c r="B2" s="31" t="s">
        <v>7</v>
      </c>
      <c r="C2" s="32"/>
      <c r="D2" s="125"/>
      <c r="E2" s="33"/>
      <c r="F2" s="34" t="s">
        <v>23</v>
      </c>
      <c r="G2" s="125"/>
      <c r="H2" s="35" t="s">
        <v>8</v>
      </c>
      <c r="I2" s="34" t="s">
        <v>16</v>
      </c>
      <c r="J2" s="125"/>
      <c r="K2" s="65" t="s">
        <v>21</v>
      </c>
      <c r="L2" s="126" t="s">
        <v>7</v>
      </c>
      <c r="M2" s="127" t="s">
        <v>19</v>
      </c>
    </row>
    <row r="3" spans="1:15" ht="34.5" thickBot="1" x14ac:dyDescent="0.55000000000000004">
      <c r="A3" s="528"/>
      <c r="B3" s="128" t="s">
        <v>11</v>
      </c>
      <c r="C3" s="129"/>
      <c r="D3" s="130"/>
      <c r="E3" s="131"/>
      <c r="F3" s="90" t="s">
        <v>23</v>
      </c>
      <c r="G3" s="97" t="s">
        <v>24</v>
      </c>
      <c r="H3" s="131"/>
      <c r="I3" s="106" t="s">
        <v>16</v>
      </c>
      <c r="J3" s="97" t="s">
        <v>20</v>
      </c>
      <c r="K3" s="131"/>
      <c r="L3" s="47" t="s">
        <v>11</v>
      </c>
      <c r="M3" s="28"/>
    </row>
    <row r="4" spans="1:15" ht="34.5" thickBot="1" x14ac:dyDescent="0.55000000000000004">
      <c r="A4" s="518"/>
      <c r="B4" s="39" t="s">
        <v>15</v>
      </c>
      <c r="C4" s="40"/>
      <c r="D4" s="132"/>
      <c r="E4" s="41"/>
      <c r="F4" s="40"/>
      <c r="G4" s="99" t="s">
        <v>24</v>
      </c>
      <c r="H4" s="43" t="s">
        <v>8</v>
      </c>
      <c r="I4" s="40"/>
      <c r="J4" s="112" t="s">
        <v>20</v>
      </c>
      <c r="K4" s="43" t="s">
        <v>21</v>
      </c>
      <c r="L4" s="55" t="s">
        <v>15</v>
      </c>
      <c r="M4" s="28"/>
    </row>
    <row r="5" spans="1:15" ht="34.5" thickBot="1" x14ac:dyDescent="0.55000000000000004">
      <c r="A5" s="500" t="s">
        <v>38</v>
      </c>
      <c r="B5" s="49" t="s">
        <v>23</v>
      </c>
      <c r="C5" s="34" t="s">
        <v>7</v>
      </c>
      <c r="D5" s="133" t="s">
        <v>11</v>
      </c>
      <c r="E5" s="33"/>
      <c r="F5" s="32"/>
      <c r="G5" s="125"/>
      <c r="H5" s="33"/>
      <c r="I5" s="32"/>
      <c r="J5" s="134" t="s">
        <v>20</v>
      </c>
      <c r="K5" s="35" t="s">
        <v>21</v>
      </c>
      <c r="L5" s="135" t="s">
        <v>23</v>
      </c>
      <c r="M5" s="28"/>
    </row>
    <row r="6" spans="1:15" ht="34.5" thickBot="1" x14ac:dyDescent="0.55000000000000004">
      <c r="A6" s="529"/>
      <c r="B6" s="136" t="s">
        <v>24</v>
      </c>
      <c r="C6" s="129"/>
      <c r="D6" s="97" t="s">
        <v>11</v>
      </c>
      <c r="E6" s="92" t="s">
        <v>15</v>
      </c>
      <c r="F6" s="129"/>
      <c r="G6" s="130"/>
      <c r="H6" s="131"/>
      <c r="I6" s="90" t="s">
        <v>16</v>
      </c>
      <c r="J6" s="130"/>
      <c r="K6" s="108" t="s">
        <v>21</v>
      </c>
      <c r="L6" s="137" t="s">
        <v>24</v>
      </c>
      <c r="M6" s="138" t="s">
        <v>19</v>
      </c>
    </row>
    <row r="7" spans="1:15" ht="34.5" thickBot="1" x14ac:dyDescent="0.55000000000000004">
      <c r="A7" s="501"/>
      <c r="B7" s="52" t="s">
        <v>8</v>
      </c>
      <c r="C7" s="42" t="s">
        <v>7</v>
      </c>
      <c r="D7" s="132"/>
      <c r="E7" s="43" t="s">
        <v>15</v>
      </c>
      <c r="F7" s="40"/>
      <c r="G7" s="132"/>
      <c r="H7" s="41"/>
      <c r="I7" s="45" t="s">
        <v>16</v>
      </c>
      <c r="J7" s="99" t="s">
        <v>20</v>
      </c>
      <c r="K7" s="41"/>
      <c r="L7" s="139" t="s">
        <v>8</v>
      </c>
      <c r="M7" s="28"/>
    </row>
    <row r="8" spans="1:15" ht="34.5" thickBot="1" x14ac:dyDescent="0.55000000000000004">
      <c r="A8" s="509" t="s">
        <v>40</v>
      </c>
      <c r="B8" s="64" t="s">
        <v>16</v>
      </c>
      <c r="C8" s="34" t="s">
        <v>7</v>
      </c>
      <c r="D8" s="134" t="s">
        <v>11</v>
      </c>
      <c r="E8" s="33"/>
      <c r="F8" s="32"/>
      <c r="G8" s="133" t="s">
        <v>24</v>
      </c>
      <c r="H8" s="65" t="s">
        <v>8</v>
      </c>
      <c r="I8" s="32"/>
      <c r="J8" s="125"/>
      <c r="K8" s="33"/>
      <c r="L8" s="140" t="s">
        <v>16</v>
      </c>
      <c r="M8" s="28"/>
    </row>
    <row r="9" spans="1:15" ht="34.5" thickBot="1" x14ac:dyDescent="0.55000000000000004">
      <c r="A9" s="530"/>
      <c r="B9" s="141" t="s">
        <v>20</v>
      </c>
      <c r="C9" s="129"/>
      <c r="D9" s="97" t="s">
        <v>11</v>
      </c>
      <c r="E9" s="108" t="s">
        <v>15</v>
      </c>
      <c r="F9" s="106" t="s">
        <v>23</v>
      </c>
      <c r="G9" s="130"/>
      <c r="H9" s="92" t="s">
        <v>8</v>
      </c>
      <c r="I9" s="129"/>
      <c r="J9" s="130"/>
      <c r="K9" s="131"/>
      <c r="L9" s="142" t="s">
        <v>20</v>
      </c>
      <c r="M9" s="28"/>
    </row>
    <row r="10" spans="1:15" ht="34.5" thickBot="1" x14ac:dyDescent="0.55000000000000004">
      <c r="A10" s="510"/>
      <c r="B10" s="143" t="s">
        <v>21</v>
      </c>
      <c r="C10" s="45" t="s">
        <v>7</v>
      </c>
      <c r="D10" s="132"/>
      <c r="E10" s="43" t="s">
        <v>15</v>
      </c>
      <c r="F10" s="42" t="s">
        <v>23</v>
      </c>
      <c r="G10" s="112" t="s">
        <v>24</v>
      </c>
      <c r="H10" s="41"/>
      <c r="I10" s="40"/>
      <c r="J10" s="132"/>
      <c r="K10" s="41"/>
      <c r="L10" s="144" t="s">
        <v>21</v>
      </c>
      <c r="M10" s="145" t="s">
        <v>19</v>
      </c>
    </row>
    <row r="11" spans="1:15" ht="34.5" thickBot="1" x14ac:dyDescent="0.55000000000000004">
      <c r="A11" s="483" t="s">
        <v>69</v>
      </c>
      <c r="B11" s="484"/>
      <c r="C11" s="146" t="s">
        <v>7</v>
      </c>
      <c r="D11" s="72" t="s">
        <v>11</v>
      </c>
      <c r="E11" s="73" t="s">
        <v>15</v>
      </c>
      <c r="F11" s="147" t="s">
        <v>23</v>
      </c>
      <c r="G11" s="148" t="s">
        <v>24</v>
      </c>
      <c r="H11" s="149" t="s">
        <v>8</v>
      </c>
      <c r="I11" s="150" t="s">
        <v>16</v>
      </c>
      <c r="J11" s="151" t="s">
        <v>20</v>
      </c>
      <c r="K11" s="152" t="s">
        <v>21</v>
      </c>
      <c r="L11" s="77" t="s">
        <v>42</v>
      </c>
      <c r="M11" s="153"/>
    </row>
    <row r="12" spans="1:15" ht="34.5" thickBot="1" x14ac:dyDescent="0.55000000000000004">
      <c r="A12" s="481" t="s">
        <v>48</v>
      </c>
      <c r="B12" s="524"/>
      <c r="C12" s="127" t="s">
        <v>19</v>
      </c>
      <c r="D12" s="28"/>
      <c r="E12" s="28"/>
      <c r="F12" s="28"/>
      <c r="G12" s="138" t="s">
        <v>19</v>
      </c>
      <c r="H12" s="28"/>
      <c r="I12" s="28"/>
      <c r="J12" s="28"/>
      <c r="K12" s="145" t="s">
        <v>19</v>
      </c>
      <c r="L12" s="154"/>
      <c r="M12" s="77" t="s">
        <v>43</v>
      </c>
    </row>
    <row r="13" spans="1:15" x14ac:dyDescent="0.5">
      <c r="A13" s="489" t="s">
        <v>49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</row>
    <row r="14" spans="1:15" ht="34.5" thickBot="1" x14ac:dyDescent="0.55000000000000004"/>
    <row r="15" spans="1:15" ht="34.5" thickBot="1" x14ac:dyDescent="0.55000000000000004">
      <c r="A15" s="519" t="s">
        <v>62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1"/>
    </row>
    <row r="16" spans="1:15" ht="12" customHeight="1" x14ac:dyDescent="0.5">
      <c r="A16" s="522" t="s">
        <v>37</v>
      </c>
      <c r="C16" s="85"/>
      <c r="D16" s="86"/>
      <c r="E16" s="86"/>
      <c r="F16" s="87"/>
      <c r="H16" s="511" t="s">
        <v>38</v>
      </c>
      <c r="I16" s="492"/>
      <c r="J16" s="493"/>
      <c r="K16" s="30"/>
      <c r="L16" s="85"/>
      <c r="M16" s="86"/>
      <c r="N16" s="86"/>
      <c r="O16" s="87"/>
    </row>
    <row r="17" spans="1:15" x14ac:dyDescent="0.5">
      <c r="A17" s="502"/>
      <c r="C17" s="88" t="s">
        <v>7</v>
      </c>
      <c r="D17" s="89" t="s">
        <v>23</v>
      </c>
      <c r="E17" s="89" t="s">
        <v>16</v>
      </c>
      <c r="F17" s="155" t="s">
        <v>19</v>
      </c>
      <c r="H17" s="494"/>
      <c r="I17" s="495"/>
      <c r="J17" s="496"/>
      <c r="K17" s="30"/>
      <c r="L17" s="90" t="s">
        <v>23</v>
      </c>
      <c r="M17" s="91" t="s">
        <v>11</v>
      </c>
      <c r="N17" s="91" t="s">
        <v>21</v>
      </c>
      <c r="O17" s="156"/>
    </row>
    <row r="18" spans="1:15" ht="12" customHeight="1" x14ac:dyDescent="0.5">
      <c r="A18" s="502"/>
      <c r="C18" s="93"/>
      <c r="D18" s="94"/>
      <c r="E18" s="94"/>
      <c r="F18" s="95"/>
      <c r="H18" s="494"/>
      <c r="I18" s="495"/>
      <c r="J18" s="496"/>
      <c r="K18" s="30"/>
      <c r="L18" s="93"/>
      <c r="M18" s="94"/>
      <c r="N18" s="94"/>
      <c r="O18" s="95"/>
    </row>
    <row r="19" spans="1:15" x14ac:dyDescent="0.5">
      <c r="A19" s="475"/>
      <c r="C19" s="96" t="s">
        <v>11</v>
      </c>
      <c r="D19" s="97" t="s">
        <v>24</v>
      </c>
      <c r="E19" s="97" t="s">
        <v>20</v>
      </c>
      <c r="F19" s="98"/>
      <c r="H19" s="494"/>
      <c r="I19" s="495"/>
      <c r="J19" s="496"/>
      <c r="K19" s="30"/>
      <c r="L19" s="90" t="s">
        <v>24</v>
      </c>
      <c r="M19" s="91" t="s">
        <v>15</v>
      </c>
      <c r="N19" s="91" t="s">
        <v>16</v>
      </c>
      <c r="O19" s="156" t="s">
        <v>19</v>
      </c>
    </row>
    <row r="20" spans="1:15" ht="12" customHeight="1" x14ac:dyDescent="0.5">
      <c r="A20" s="475"/>
      <c r="C20" s="93"/>
      <c r="D20" s="94"/>
      <c r="E20" s="94"/>
      <c r="F20" s="95"/>
      <c r="H20" s="494"/>
      <c r="I20" s="495"/>
      <c r="J20" s="496"/>
      <c r="K20" s="30"/>
      <c r="L20" s="93"/>
      <c r="M20" s="94"/>
      <c r="N20" s="94"/>
      <c r="O20" s="95"/>
    </row>
    <row r="21" spans="1:15" x14ac:dyDescent="0.5">
      <c r="A21" s="475"/>
      <c r="C21" s="96" t="s">
        <v>15</v>
      </c>
      <c r="D21" s="97" t="s">
        <v>8</v>
      </c>
      <c r="E21" s="97" t="s">
        <v>21</v>
      </c>
      <c r="F21" s="98"/>
      <c r="H21" s="494"/>
      <c r="I21" s="495"/>
      <c r="J21" s="496"/>
      <c r="K21" s="30"/>
      <c r="L21" s="90" t="s">
        <v>8</v>
      </c>
      <c r="M21" s="91" t="s">
        <v>7</v>
      </c>
      <c r="N21" s="91" t="s">
        <v>20</v>
      </c>
      <c r="O21" s="156"/>
    </row>
    <row r="22" spans="1:15" ht="12" customHeight="1" x14ac:dyDescent="0.5">
      <c r="A22" s="475"/>
      <c r="C22" s="93"/>
      <c r="D22" s="94"/>
      <c r="E22" s="94"/>
      <c r="F22" s="95"/>
      <c r="H22" s="494"/>
      <c r="I22" s="495"/>
      <c r="J22" s="496"/>
      <c r="K22" s="30"/>
      <c r="L22" s="93"/>
      <c r="M22" s="94"/>
      <c r="N22" s="94"/>
      <c r="O22" s="95"/>
    </row>
    <row r="23" spans="1:15" ht="34.5" thickBot="1" x14ac:dyDescent="0.55000000000000004">
      <c r="A23" s="476"/>
      <c r="C23" s="101"/>
      <c r="D23" s="102"/>
      <c r="E23" s="102"/>
      <c r="F23" s="46"/>
      <c r="H23" s="497"/>
      <c r="I23" s="498"/>
      <c r="J23" s="499"/>
      <c r="K23" s="30"/>
      <c r="L23" s="42"/>
      <c r="M23" s="99"/>
      <c r="N23" s="99"/>
      <c r="O23" s="54"/>
    </row>
    <row r="24" spans="1:15" ht="12" customHeight="1" x14ac:dyDescent="0.5">
      <c r="A24" s="487" t="s">
        <v>39</v>
      </c>
      <c r="C24" s="85"/>
      <c r="D24" s="86"/>
      <c r="E24" s="86"/>
      <c r="F24" s="87"/>
      <c r="H24" s="491" t="s">
        <v>40</v>
      </c>
      <c r="I24" s="492"/>
      <c r="J24" s="493"/>
      <c r="K24" s="30"/>
      <c r="L24" s="85"/>
      <c r="M24" s="86"/>
      <c r="N24" s="86"/>
      <c r="O24" s="87"/>
    </row>
    <row r="25" spans="1:15" x14ac:dyDescent="0.5">
      <c r="A25" s="488"/>
      <c r="C25" s="157" t="s">
        <v>50</v>
      </c>
      <c r="D25" s="104"/>
      <c r="E25" s="104"/>
      <c r="F25" s="105"/>
      <c r="H25" s="494"/>
      <c r="I25" s="495"/>
      <c r="J25" s="496"/>
      <c r="K25" s="30"/>
      <c r="L25" s="106" t="s">
        <v>16</v>
      </c>
      <c r="M25" s="107" t="s">
        <v>11</v>
      </c>
      <c r="N25" s="107" t="s">
        <v>8</v>
      </c>
      <c r="O25" s="158"/>
    </row>
    <row r="26" spans="1:15" ht="12" customHeight="1" x14ac:dyDescent="0.5">
      <c r="A26" s="488"/>
      <c r="C26" s="159"/>
      <c r="D26" s="160"/>
      <c r="E26" s="160"/>
      <c r="F26" s="161"/>
      <c r="H26" s="494"/>
      <c r="I26" s="495"/>
      <c r="J26" s="496"/>
      <c r="K26" s="30"/>
      <c r="L26" s="93"/>
      <c r="M26" s="94"/>
      <c r="N26" s="94"/>
      <c r="O26" s="95"/>
    </row>
    <row r="27" spans="1:15" x14ac:dyDescent="0.5">
      <c r="A27" s="475"/>
      <c r="C27" s="157" t="s">
        <v>50</v>
      </c>
      <c r="D27" s="104"/>
      <c r="E27" s="104"/>
      <c r="F27" s="105"/>
      <c r="H27" s="494"/>
      <c r="I27" s="495"/>
      <c r="J27" s="496"/>
      <c r="K27" s="30"/>
      <c r="L27" s="106" t="s">
        <v>20</v>
      </c>
      <c r="M27" s="107" t="s">
        <v>15</v>
      </c>
      <c r="N27" s="107" t="s">
        <v>23</v>
      </c>
      <c r="O27" s="158"/>
    </row>
    <row r="28" spans="1:15" ht="12" customHeight="1" x14ac:dyDescent="0.5">
      <c r="A28" s="475"/>
      <c r="C28" s="159"/>
      <c r="D28" s="160"/>
      <c r="E28" s="160"/>
      <c r="F28" s="161"/>
      <c r="H28" s="494"/>
      <c r="I28" s="495"/>
      <c r="J28" s="496"/>
      <c r="K28" s="30"/>
      <c r="L28" s="93"/>
      <c r="M28" s="94"/>
      <c r="N28" s="94"/>
      <c r="O28" s="95"/>
    </row>
    <row r="29" spans="1:15" x14ac:dyDescent="0.5">
      <c r="A29" s="475"/>
      <c r="C29" s="157" t="s">
        <v>50</v>
      </c>
      <c r="D29" s="104"/>
      <c r="E29" s="104"/>
      <c r="F29" s="105"/>
      <c r="H29" s="494"/>
      <c r="I29" s="495"/>
      <c r="J29" s="496"/>
      <c r="K29" s="30"/>
      <c r="L29" s="106" t="s">
        <v>21</v>
      </c>
      <c r="M29" s="107" t="s">
        <v>7</v>
      </c>
      <c r="N29" s="107" t="s">
        <v>24</v>
      </c>
      <c r="O29" s="158" t="s">
        <v>19</v>
      </c>
    </row>
    <row r="30" spans="1:15" ht="12" customHeight="1" x14ac:dyDescent="0.5">
      <c r="A30" s="475"/>
      <c r="C30" s="159"/>
      <c r="D30" s="160"/>
      <c r="E30" s="160"/>
      <c r="F30" s="161"/>
      <c r="H30" s="494"/>
      <c r="I30" s="495"/>
      <c r="J30" s="496"/>
      <c r="K30" s="30"/>
      <c r="L30" s="93"/>
      <c r="M30" s="94"/>
      <c r="N30" s="94"/>
      <c r="O30" s="95"/>
    </row>
    <row r="31" spans="1:15" ht="34.5" thickBot="1" x14ac:dyDescent="0.55000000000000004">
      <c r="A31" s="476"/>
      <c r="C31" s="162"/>
      <c r="D31" s="109"/>
      <c r="E31" s="109"/>
      <c r="F31" s="163"/>
      <c r="H31" s="497"/>
      <c r="I31" s="498"/>
      <c r="J31" s="499"/>
      <c r="K31" s="30"/>
      <c r="L31" s="45"/>
      <c r="M31" s="112"/>
      <c r="N31" s="112"/>
      <c r="O31" s="62"/>
    </row>
    <row r="32" spans="1:15" ht="12" customHeight="1" x14ac:dyDescent="0.5">
      <c r="A32" s="473" t="s">
        <v>46</v>
      </c>
      <c r="C32" s="85"/>
      <c r="D32" s="86"/>
      <c r="E32" s="86"/>
      <c r="F32" s="87"/>
      <c r="L32" s="30"/>
      <c r="M32" s="30"/>
    </row>
    <row r="33" spans="1:13" x14ac:dyDescent="0.5">
      <c r="A33" s="474"/>
      <c r="C33" s="114" t="s">
        <v>7</v>
      </c>
      <c r="D33" s="115" t="s">
        <v>11</v>
      </c>
      <c r="E33" s="115" t="s">
        <v>15</v>
      </c>
      <c r="F33" s="117" t="s">
        <v>19</v>
      </c>
      <c r="L33" s="30"/>
      <c r="M33" s="30"/>
    </row>
    <row r="34" spans="1:13" ht="12" customHeight="1" x14ac:dyDescent="0.5">
      <c r="A34" s="474"/>
      <c r="C34" s="93"/>
      <c r="D34" s="94"/>
      <c r="E34" s="94"/>
      <c r="F34" s="95"/>
      <c r="L34" s="30"/>
      <c r="M34" s="30"/>
    </row>
    <row r="35" spans="1:13" x14ac:dyDescent="0.5">
      <c r="A35" s="475"/>
      <c r="C35" s="114" t="s">
        <v>23</v>
      </c>
      <c r="D35" s="115" t="s">
        <v>24</v>
      </c>
      <c r="E35" s="115" t="s">
        <v>8</v>
      </c>
      <c r="F35" s="117"/>
      <c r="L35" s="30"/>
      <c r="M35" s="30"/>
    </row>
    <row r="36" spans="1:13" ht="12" customHeight="1" x14ac:dyDescent="0.5">
      <c r="A36" s="475"/>
      <c r="C36" s="93"/>
      <c r="D36" s="94"/>
      <c r="E36" s="94"/>
      <c r="F36" s="95"/>
      <c r="L36" s="30"/>
      <c r="M36" s="30"/>
    </row>
    <row r="37" spans="1:13" x14ac:dyDescent="0.5">
      <c r="A37" s="475"/>
      <c r="C37" s="115" t="s">
        <v>16</v>
      </c>
      <c r="D37" s="115" t="s">
        <v>20</v>
      </c>
      <c r="E37" s="115" t="s">
        <v>21</v>
      </c>
      <c r="F37" s="117"/>
      <c r="L37" s="30"/>
      <c r="M37" s="30"/>
    </row>
    <row r="38" spans="1:13" ht="12" customHeight="1" x14ac:dyDescent="0.5">
      <c r="A38" s="475"/>
      <c r="C38" s="93"/>
      <c r="D38" s="94"/>
      <c r="E38" s="94"/>
      <c r="F38" s="95"/>
      <c r="L38" s="30"/>
      <c r="M38" s="30"/>
    </row>
    <row r="39" spans="1:13" ht="34.5" thickBot="1" x14ac:dyDescent="0.55000000000000004">
      <c r="A39" s="476"/>
      <c r="C39" s="118"/>
      <c r="D39" s="119"/>
      <c r="E39" s="119"/>
      <c r="F39" s="164"/>
      <c r="L39" s="30"/>
      <c r="M39" s="30"/>
    </row>
  </sheetData>
  <sheetProtection password="CA1B" sheet="1" objects="1" scenarios="1"/>
  <mergeCells count="16">
    <mergeCell ref="A13:M13"/>
    <mergeCell ref="A12:B12"/>
    <mergeCell ref="I1:K1"/>
    <mergeCell ref="A1:B1"/>
    <mergeCell ref="A11:B11"/>
    <mergeCell ref="C1:E1"/>
    <mergeCell ref="F1:H1"/>
    <mergeCell ref="A2:A4"/>
    <mergeCell ref="A5:A7"/>
    <mergeCell ref="A8:A10"/>
    <mergeCell ref="H16:J23"/>
    <mergeCell ref="H24:J31"/>
    <mergeCell ref="A15:O15"/>
    <mergeCell ref="A32:A39"/>
    <mergeCell ref="A16:A23"/>
    <mergeCell ref="A24:A31"/>
  </mergeCells>
  <phoneticPr fontId="0" type="noConversion"/>
  <pageMargins left="0.59055118110236227" right="0" top="0.59055118110236227" bottom="0.39370078740157483" header="0" footer="0"/>
  <pageSetup paperSize="9" scale="73" orientation="portrait" horizontalDpi="4294967293" verticalDpi="300" r:id="rId1"/>
  <headerFooter alignWithMargins="0">
    <oddFooter>&amp;L&amp;F&amp;C&amp;A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161"/>
  <sheetViews>
    <sheetView zoomScale="50" workbookViewId="0">
      <selection activeCell="AA11" sqref="AA11:AC11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27" width="8.28515625" style="17" customWidth="1"/>
    <col min="28" max="16384" width="11.42578125" style="10"/>
  </cols>
  <sheetData>
    <row r="1" spans="1:29" ht="30" customHeight="1" thickBot="1" x14ac:dyDescent="0.45">
      <c r="A1" s="920" t="s">
        <v>185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2"/>
      <c r="W1" s="403">
        <v>6</v>
      </c>
      <c r="X1" s="940" t="s">
        <v>0</v>
      </c>
      <c r="Y1" s="941"/>
      <c r="Z1" s="941"/>
      <c r="AA1" s="942"/>
    </row>
    <row r="2" spans="1:29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121"/>
      <c r="X2" s="122"/>
      <c r="Y2" s="122"/>
      <c r="Z2" s="122"/>
      <c r="AA2" s="123"/>
    </row>
    <row r="3" spans="1:29" ht="30" customHeight="1" thickBot="1" x14ac:dyDescent="0.45">
      <c r="A3" s="826" t="str">
        <f>$W$1&amp;". / 1"</f>
        <v>6. / 1</v>
      </c>
      <c r="B3" s="827"/>
      <c r="C3" s="828" t="str">
        <f>W11</f>
        <v>E</v>
      </c>
      <c r="D3" s="829"/>
      <c r="E3" s="829"/>
      <c r="F3" s="829"/>
      <c r="G3" s="829"/>
      <c r="H3" s="830"/>
      <c r="I3" s="672">
        <v>1</v>
      </c>
      <c r="J3" s="673"/>
      <c r="K3" s="674" t="str">
        <f>$W$3&amp;" / 1"</f>
        <v>A / 1</v>
      </c>
      <c r="L3" s="675"/>
      <c r="M3" s="676"/>
      <c r="N3" s="674" t="str">
        <f>$Y$3&amp;" / 4"</f>
        <v>M / 4</v>
      </c>
      <c r="O3" s="675"/>
      <c r="P3" s="676"/>
      <c r="Q3" s="674" t="str">
        <f>$Z$3&amp;" / 3"</f>
        <v>T / 3</v>
      </c>
      <c r="R3" s="677"/>
      <c r="S3" s="678"/>
      <c r="T3" s="674" t="str">
        <f>$AA$3&amp;" / 2"</f>
        <v>Z / 2</v>
      </c>
      <c r="U3" s="677"/>
      <c r="V3" s="678"/>
      <c r="W3" s="1" t="s">
        <v>7</v>
      </c>
      <c r="X3" s="2" t="s">
        <v>24</v>
      </c>
      <c r="Y3" s="2" t="s">
        <v>21</v>
      </c>
      <c r="Z3" s="3" t="s">
        <v>18</v>
      </c>
      <c r="AA3" s="3" t="s">
        <v>229</v>
      </c>
    </row>
    <row r="4" spans="1:29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6"/>
    </row>
    <row r="5" spans="1:29" ht="30" customHeight="1" thickBot="1" x14ac:dyDescent="0.45">
      <c r="A5" s="826" t="str">
        <f>A3</f>
        <v>6. / 1</v>
      </c>
      <c r="B5" s="827"/>
      <c r="C5" s="828" t="str">
        <f>C3</f>
        <v>E</v>
      </c>
      <c r="D5" s="829"/>
      <c r="E5" s="829"/>
      <c r="F5" s="829"/>
      <c r="G5" s="829"/>
      <c r="H5" s="830"/>
      <c r="I5" s="672">
        <v>2</v>
      </c>
      <c r="J5" s="673"/>
      <c r="K5" s="674" t="str">
        <f>$X$3&amp;" / 1"</f>
        <v>F / 1</v>
      </c>
      <c r="L5" s="677"/>
      <c r="M5" s="678"/>
      <c r="N5" s="674" t="str">
        <f>$W$3&amp;" / 2"</f>
        <v>A / 2</v>
      </c>
      <c r="O5" s="675"/>
      <c r="P5" s="676"/>
      <c r="Q5" s="674" t="str">
        <f>$AA$3&amp;" / 3"</f>
        <v>Z / 3</v>
      </c>
      <c r="R5" s="675"/>
      <c r="S5" s="676"/>
      <c r="T5" s="674" t="str">
        <f>$Z$3&amp;" / 4"</f>
        <v>T / 4</v>
      </c>
      <c r="U5" s="677"/>
      <c r="V5" s="678"/>
      <c r="W5" s="1" t="s">
        <v>11</v>
      </c>
      <c r="X5" s="2" t="s">
        <v>8</v>
      </c>
      <c r="Y5" s="2" t="s">
        <v>25</v>
      </c>
      <c r="Z5" s="3" t="s">
        <v>22</v>
      </c>
      <c r="AA5" s="3"/>
    </row>
    <row r="6" spans="1:29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6"/>
    </row>
    <row r="7" spans="1:29" ht="30" customHeight="1" thickBot="1" x14ac:dyDescent="0.45">
      <c r="A7" s="826" t="str">
        <f>A5</f>
        <v>6. / 1</v>
      </c>
      <c r="B7" s="827"/>
      <c r="C7" s="828" t="str">
        <f>C5</f>
        <v>E</v>
      </c>
      <c r="D7" s="829"/>
      <c r="E7" s="829"/>
      <c r="F7" s="829"/>
      <c r="G7" s="829"/>
      <c r="H7" s="830"/>
      <c r="I7" s="672">
        <v>3</v>
      </c>
      <c r="J7" s="673"/>
      <c r="K7" s="674" t="str">
        <f>$Y$3&amp;" / 1"</f>
        <v>M / 1</v>
      </c>
      <c r="L7" s="677"/>
      <c r="M7" s="678"/>
      <c r="N7" s="674" t="str">
        <f>$AA$3&amp;" / 4"</f>
        <v>Z / 4</v>
      </c>
      <c r="O7" s="677"/>
      <c r="P7" s="678"/>
      <c r="Q7" s="674" t="str">
        <f>$W$3&amp;" / 3"</f>
        <v>A / 3</v>
      </c>
      <c r="R7" s="677"/>
      <c r="S7" s="678"/>
      <c r="T7" s="674" t="str">
        <f>$X$3&amp;" / 2"</f>
        <v>F / 2</v>
      </c>
      <c r="U7" s="675"/>
      <c r="V7" s="676"/>
      <c r="W7" s="1" t="s">
        <v>15</v>
      </c>
      <c r="X7" s="2" t="s">
        <v>12</v>
      </c>
      <c r="Y7" s="2" t="s">
        <v>9</v>
      </c>
      <c r="Z7" s="3" t="s">
        <v>26</v>
      </c>
      <c r="AA7" s="3"/>
    </row>
    <row r="8" spans="1:29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6"/>
    </row>
    <row r="9" spans="1:29" ht="30" customHeight="1" thickBot="1" x14ac:dyDescent="0.45">
      <c r="A9" s="826" t="str">
        <f>A7</f>
        <v>6. / 1</v>
      </c>
      <c r="B9" s="827"/>
      <c r="C9" s="828" t="str">
        <f>C7</f>
        <v>E</v>
      </c>
      <c r="D9" s="829"/>
      <c r="E9" s="829"/>
      <c r="F9" s="829"/>
      <c r="G9" s="829"/>
      <c r="H9" s="830"/>
      <c r="I9" s="672">
        <v>4</v>
      </c>
      <c r="J9" s="673"/>
      <c r="K9" s="674" t="str">
        <f>$Z$3&amp;" / 1"</f>
        <v>T / 1</v>
      </c>
      <c r="L9" s="677"/>
      <c r="M9" s="678"/>
      <c r="N9" s="674" t="str">
        <f>$Y$3&amp;" / 2"</f>
        <v>M / 2</v>
      </c>
      <c r="O9" s="677"/>
      <c r="P9" s="678"/>
      <c r="Q9" s="674" t="str">
        <f>$X$3&amp;" / 3"</f>
        <v>F / 3</v>
      </c>
      <c r="R9" s="677"/>
      <c r="S9" s="678"/>
      <c r="T9" s="674" t="str">
        <f>$W$3&amp;" / 4"</f>
        <v>A / 4</v>
      </c>
      <c r="U9" s="675"/>
      <c r="V9" s="676"/>
      <c r="W9" s="1" t="s">
        <v>19</v>
      </c>
      <c r="X9" s="2" t="s">
        <v>16</v>
      </c>
      <c r="Y9" s="2" t="s">
        <v>13</v>
      </c>
      <c r="Z9" s="3" t="s">
        <v>10</v>
      </c>
      <c r="AA9" s="9"/>
    </row>
    <row r="10" spans="1:29" ht="15" customHeight="1" thickBot="1" x14ac:dyDescent="0.45">
      <c r="A10" s="834" t="s">
        <v>180</v>
      </c>
      <c r="B10" s="835"/>
      <c r="C10" s="831" t="s">
        <v>1</v>
      </c>
      <c r="D10" s="832"/>
      <c r="E10" s="832"/>
      <c r="F10" s="832"/>
      <c r="G10" s="832"/>
      <c r="H10" s="833"/>
      <c r="I10" s="679" t="s">
        <v>2</v>
      </c>
      <c r="J10" s="680"/>
      <c r="K10" s="669" t="s">
        <v>3</v>
      </c>
      <c r="L10" s="681"/>
      <c r="M10" s="682"/>
      <c r="N10" s="669" t="s">
        <v>4</v>
      </c>
      <c r="O10" s="681"/>
      <c r="P10" s="682"/>
      <c r="Q10" s="669" t="s">
        <v>5</v>
      </c>
      <c r="R10" s="681"/>
      <c r="S10" s="682"/>
      <c r="T10" s="669" t="s">
        <v>6</v>
      </c>
      <c r="U10" s="681"/>
      <c r="V10" s="682"/>
      <c r="W10" s="4"/>
      <c r="X10" s="5"/>
      <c r="Y10" s="5"/>
      <c r="Z10" s="6"/>
    </row>
    <row r="11" spans="1:29" ht="30" customHeight="1" thickBot="1" x14ac:dyDescent="0.45">
      <c r="A11" s="826" t="str">
        <f>A9</f>
        <v>6. / 1</v>
      </c>
      <c r="B11" s="827"/>
      <c r="C11" s="828" t="str">
        <f>C9</f>
        <v>E</v>
      </c>
      <c r="D11" s="829"/>
      <c r="E11" s="829"/>
      <c r="F11" s="829"/>
      <c r="G11" s="829"/>
      <c r="H11" s="830"/>
      <c r="I11" s="672">
        <v>5</v>
      </c>
      <c r="J11" s="673"/>
      <c r="K11" s="674" t="str">
        <f>$AA$3&amp;" / 1"</f>
        <v>Z / 1</v>
      </c>
      <c r="L11" s="677"/>
      <c r="M11" s="678"/>
      <c r="N11" s="674" t="str">
        <f>$X$3&amp;" / 4"</f>
        <v>F / 4</v>
      </c>
      <c r="O11" s="675"/>
      <c r="P11" s="676"/>
      <c r="Q11" s="674" t="str">
        <f>$Y$3&amp;" / 3"</f>
        <v>M / 3</v>
      </c>
      <c r="R11" s="675"/>
      <c r="S11" s="676"/>
      <c r="T11" s="674" t="str">
        <f>$Z$3&amp;" / 2"</f>
        <v>T / 2</v>
      </c>
      <c r="U11" s="675"/>
      <c r="V11" s="676"/>
      <c r="W11" s="7" t="s">
        <v>23</v>
      </c>
      <c r="X11" s="8" t="s">
        <v>20</v>
      </c>
      <c r="Y11" s="8" t="s">
        <v>17</v>
      </c>
      <c r="Z11" s="9" t="s">
        <v>14</v>
      </c>
      <c r="AA11" s="855" t="s">
        <v>207</v>
      </c>
      <c r="AB11" s="943"/>
      <c r="AC11" s="944"/>
    </row>
    <row r="12" spans="1:29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4"/>
      <c r="S12" s="635"/>
      <c r="T12" s="633" t="s">
        <v>6</v>
      </c>
      <c r="U12" s="634"/>
      <c r="V12" s="635"/>
    </row>
    <row r="13" spans="1:29" ht="30" customHeight="1" thickBot="1" x14ac:dyDescent="0.25">
      <c r="A13" s="816" t="str">
        <f>A11</f>
        <v>6. / 1</v>
      </c>
      <c r="B13" s="817"/>
      <c r="C13" s="818" t="str">
        <f>C11</f>
        <v>E</v>
      </c>
      <c r="D13" s="819"/>
      <c r="E13" s="819"/>
      <c r="F13" s="819"/>
      <c r="G13" s="819"/>
      <c r="H13" s="820"/>
      <c r="I13" s="626">
        <v>6</v>
      </c>
      <c r="J13" s="627"/>
      <c r="K13" s="628" t="str">
        <f>$W$5&amp;" / 1"</f>
        <v>B / 1</v>
      </c>
      <c r="L13" s="629"/>
      <c r="M13" s="630"/>
      <c r="N13" s="628" t="str">
        <f>$Y$5&amp;" / 4"</f>
        <v>N / 4</v>
      </c>
      <c r="O13" s="629"/>
      <c r="P13" s="630"/>
      <c r="Q13" s="628" t="str">
        <f>$Z$5&amp;" / 3"</f>
        <v>U / 3</v>
      </c>
      <c r="R13" s="629"/>
      <c r="S13" s="630"/>
      <c r="T13" s="628" t="str">
        <f>$AA$5&amp;" / 2"</f>
        <v xml:space="preserve"> / 2</v>
      </c>
      <c r="U13" s="629"/>
      <c r="V13" s="630"/>
      <c r="W13" s="928" t="s">
        <v>35</v>
      </c>
      <c r="X13" s="929"/>
      <c r="Y13" s="929"/>
      <c r="Z13" s="929"/>
      <c r="AA13" s="930"/>
      <c r="AB13" s="774" t="s">
        <v>201</v>
      </c>
      <c r="AC13" s="945"/>
    </row>
    <row r="14" spans="1:29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4"/>
      <c r="S14" s="635"/>
      <c r="T14" s="633" t="s">
        <v>6</v>
      </c>
      <c r="U14" s="634"/>
      <c r="V14" s="635"/>
      <c r="W14" s="931"/>
      <c r="X14" s="932"/>
      <c r="Y14" s="932"/>
      <c r="Z14" s="932"/>
      <c r="AA14" s="933"/>
      <c r="AB14" s="946"/>
      <c r="AC14" s="947"/>
    </row>
    <row r="15" spans="1:29" ht="30" customHeight="1" thickBot="1" x14ac:dyDescent="0.25">
      <c r="A15" s="816" t="str">
        <f>A13</f>
        <v>6. / 1</v>
      </c>
      <c r="B15" s="817"/>
      <c r="C15" s="818" t="str">
        <f>C13</f>
        <v>E</v>
      </c>
      <c r="D15" s="819"/>
      <c r="E15" s="819"/>
      <c r="F15" s="819"/>
      <c r="G15" s="819"/>
      <c r="H15" s="820"/>
      <c r="I15" s="626">
        <v>7</v>
      </c>
      <c r="J15" s="627"/>
      <c r="K15" s="628" t="str">
        <f>$X$5&amp;" / 1"</f>
        <v>H / 1</v>
      </c>
      <c r="L15" s="629"/>
      <c r="M15" s="630"/>
      <c r="N15" s="628" t="str">
        <f>$W$5&amp;" / 2"</f>
        <v>B / 2</v>
      </c>
      <c r="O15" s="629"/>
      <c r="P15" s="630"/>
      <c r="Q15" s="628" t="str">
        <f>$AA$5&amp;" / 3"</f>
        <v xml:space="preserve"> / 3</v>
      </c>
      <c r="R15" s="629"/>
      <c r="S15" s="630"/>
      <c r="T15" s="628" t="str">
        <f>$Z$5&amp;" / 4"</f>
        <v>U / 4</v>
      </c>
      <c r="U15" s="629"/>
      <c r="V15" s="630"/>
      <c r="W15" s="931"/>
      <c r="X15" s="932"/>
      <c r="Y15" s="932"/>
      <c r="Z15" s="932"/>
      <c r="AA15" s="933"/>
      <c r="AB15" s="946"/>
      <c r="AC15" s="947"/>
    </row>
    <row r="16" spans="1:29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4"/>
      <c r="S16" s="635"/>
      <c r="T16" s="633" t="s">
        <v>6</v>
      </c>
      <c r="U16" s="634"/>
      <c r="V16" s="635"/>
      <c r="W16" s="934"/>
      <c r="X16" s="935"/>
      <c r="Y16" s="935"/>
      <c r="Z16" s="935"/>
      <c r="AA16" s="936"/>
      <c r="AB16" s="946"/>
      <c r="AC16" s="947"/>
    </row>
    <row r="17" spans="1:29" ht="30" customHeight="1" thickBot="1" x14ac:dyDescent="0.25">
      <c r="A17" s="816" t="str">
        <f>A15</f>
        <v>6. / 1</v>
      </c>
      <c r="B17" s="817"/>
      <c r="C17" s="818" t="str">
        <f>C15</f>
        <v>E</v>
      </c>
      <c r="D17" s="819"/>
      <c r="E17" s="819"/>
      <c r="F17" s="819"/>
      <c r="G17" s="819"/>
      <c r="H17" s="820"/>
      <c r="I17" s="626">
        <v>8</v>
      </c>
      <c r="J17" s="627"/>
      <c r="K17" s="628" t="str">
        <f>$Y$5&amp;" / 1"</f>
        <v>N / 1</v>
      </c>
      <c r="L17" s="629"/>
      <c r="M17" s="630"/>
      <c r="N17" s="628" t="str">
        <f>$AA$5&amp;" / 4"</f>
        <v xml:space="preserve"> / 4</v>
      </c>
      <c r="O17" s="629"/>
      <c r="P17" s="630"/>
      <c r="Q17" s="628" t="str">
        <f>$W$5&amp;" / 3"</f>
        <v>B / 3</v>
      </c>
      <c r="R17" s="629"/>
      <c r="S17" s="630"/>
      <c r="T17" s="628" t="str">
        <f>$X$5&amp;" / 2"</f>
        <v>H / 2</v>
      </c>
      <c r="U17" s="629"/>
      <c r="V17" s="630"/>
      <c r="W17" s="937"/>
      <c r="X17" s="938"/>
      <c r="Y17" s="938"/>
      <c r="Z17" s="938"/>
      <c r="AA17" s="939"/>
      <c r="AB17" s="948"/>
      <c r="AC17" s="949"/>
    </row>
    <row r="18" spans="1:29" ht="15" customHeight="1" thickBot="1" x14ac:dyDescent="0.45">
      <c r="A18" s="824" t="s">
        <v>181</v>
      </c>
      <c r="B18" s="825"/>
      <c r="C18" s="821" t="s">
        <v>1</v>
      </c>
      <c r="D18" s="822"/>
      <c r="E18" s="822"/>
      <c r="F18" s="822"/>
      <c r="G18" s="822"/>
      <c r="H18" s="823"/>
      <c r="I18" s="638" t="s">
        <v>2</v>
      </c>
      <c r="J18" s="639"/>
      <c r="K18" s="633" t="s">
        <v>3</v>
      </c>
      <c r="L18" s="634"/>
      <c r="M18" s="635"/>
      <c r="N18" s="633" t="s">
        <v>4</v>
      </c>
      <c r="O18" s="634"/>
      <c r="P18" s="635"/>
      <c r="Q18" s="633" t="s">
        <v>5</v>
      </c>
      <c r="R18" s="634"/>
      <c r="S18" s="635"/>
      <c r="T18" s="633" t="s">
        <v>6</v>
      </c>
      <c r="U18" s="634"/>
      <c r="V18" s="635"/>
    </row>
    <row r="19" spans="1:29" ht="30" customHeight="1" thickBot="1" x14ac:dyDescent="0.25">
      <c r="A19" s="816" t="str">
        <f>A17</f>
        <v>6. / 1</v>
      </c>
      <c r="B19" s="817"/>
      <c r="C19" s="818" t="str">
        <f>C17</f>
        <v>E</v>
      </c>
      <c r="D19" s="819"/>
      <c r="E19" s="819"/>
      <c r="F19" s="819"/>
      <c r="G19" s="819"/>
      <c r="H19" s="820"/>
      <c r="I19" s="626">
        <v>9</v>
      </c>
      <c r="J19" s="627"/>
      <c r="K19" s="628" t="str">
        <f>$Z$5&amp;" / 1"</f>
        <v>U / 1</v>
      </c>
      <c r="L19" s="629"/>
      <c r="M19" s="630"/>
      <c r="N19" s="628" t="str">
        <f>$Y$5&amp;" / 2"</f>
        <v>N / 2</v>
      </c>
      <c r="O19" s="629"/>
      <c r="P19" s="630"/>
      <c r="Q19" s="628" t="str">
        <f>$X$5&amp;" / 3"</f>
        <v>H / 3</v>
      </c>
      <c r="R19" s="629"/>
      <c r="S19" s="630"/>
      <c r="T19" s="628" t="str">
        <f>$W$5&amp;" / 4"</f>
        <v>B / 4</v>
      </c>
      <c r="U19" s="629"/>
      <c r="V19" s="630"/>
      <c r="W19" s="774" t="s">
        <v>30</v>
      </c>
      <c r="X19" s="775"/>
      <c r="Y19" s="775"/>
      <c r="Z19" s="775"/>
      <c r="AA19" s="493"/>
    </row>
    <row r="20" spans="1:29" ht="15" customHeight="1" x14ac:dyDescent="0.2">
      <c r="A20" s="824" t="s">
        <v>181</v>
      </c>
      <c r="B20" s="825"/>
      <c r="C20" s="821" t="s">
        <v>1</v>
      </c>
      <c r="D20" s="822"/>
      <c r="E20" s="822"/>
      <c r="F20" s="822"/>
      <c r="G20" s="822"/>
      <c r="H20" s="823"/>
      <c r="I20" s="638" t="s">
        <v>2</v>
      </c>
      <c r="J20" s="639"/>
      <c r="K20" s="633" t="s">
        <v>3</v>
      </c>
      <c r="L20" s="634"/>
      <c r="M20" s="635"/>
      <c r="N20" s="633" t="s">
        <v>4</v>
      </c>
      <c r="O20" s="634"/>
      <c r="P20" s="635"/>
      <c r="Q20" s="633" t="s">
        <v>5</v>
      </c>
      <c r="R20" s="634"/>
      <c r="S20" s="635"/>
      <c r="T20" s="633" t="s">
        <v>6</v>
      </c>
      <c r="U20" s="634"/>
      <c r="V20" s="635"/>
      <c r="W20" s="777"/>
      <c r="X20" s="778"/>
      <c r="Y20" s="778"/>
      <c r="Z20" s="778"/>
      <c r="AA20" s="496"/>
    </row>
    <row r="21" spans="1:29" ht="30" customHeight="1" thickBot="1" x14ac:dyDescent="0.25">
      <c r="A21" s="816" t="str">
        <f>A19</f>
        <v>6. / 1</v>
      </c>
      <c r="B21" s="817"/>
      <c r="C21" s="818" t="str">
        <f>C19</f>
        <v>E</v>
      </c>
      <c r="D21" s="819"/>
      <c r="E21" s="819"/>
      <c r="F21" s="819"/>
      <c r="G21" s="819"/>
      <c r="H21" s="820"/>
      <c r="I21" s="626">
        <v>10</v>
      </c>
      <c r="J21" s="627"/>
      <c r="K21" s="628" t="str">
        <f>$AA$5&amp;" / 1"</f>
        <v xml:space="preserve"> / 1</v>
      </c>
      <c r="L21" s="629"/>
      <c r="M21" s="630"/>
      <c r="N21" s="628" t="str">
        <f>$X$5&amp;" / 4"</f>
        <v>H / 4</v>
      </c>
      <c r="O21" s="629"/>
      <c r="P21" s="630"/>
      <c r="Q21" s="628" t="str">
        <f>$Y$5&amp;" / 3"</f>
        <v>N / 3</v>
      </c>
      <c r="R21" s="629"/>
      <c r="S21" s="630"/>
      <c r="T21" s="628" t="str">
        <f>$Z$5&amp;" / 2"</f>
        <v>U / 2</v>
      </c>
      <c r="U21" s="629"/>
      <c r="V21" s="630"/>
      <c r="W21" s="777"/>
      <c r="X21" s="778"/>
      <c r="Y21" s="778"/>
      <c r="Z21" s="778"/>
      <c r="AA21" s="496"/>
    </row>
    <row r="22" spans="1:29" ht="15" customHeight="1" x14ac:dyDescent="0.2">
      <c r="A22" s="814" t="s">
        <v>182</v>
      </c>
      <c r="B22" s="815"/>
      <c r="C22" s="811" t="s">
        <v>1</v>
      </c>
      <c r="D22" s="926"/>
      <c r="E22" s="926"/>
      <c r="F22" s="926"/>
      <c r="G22" s="926"/>
      <c r="H22" s="927"/>
      <c r="I22" s="624" t="s">
        <v>2</v>
      </c>
      <c r="J22" s="81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17"/>
      <c r="S22" s="618"/>
      <c r="T22" s="616" t="s">
        <v>6</v>
      </c>
      <c r="U22" s="617"/>
      <c r="V22" s="618"/>
      <c r="W22" s="780"/>
      <c r="X22" s="781"/>
      <c r="Y22" s="781"/>
      <c r="Z22" s="781"/>
      <c r="AA22" s="496"/>
    </row>
    <row r="23" spans="1:29" ht="30" customHeight="1" thickBot="1" x14ac:dyDescent="0.25">
      <c r="A23" s="806" t="str">
        <f>A21</f>
        <v>6. / 1</v>
      </c>
      <c r="B23" s="807"/>
      <c r="C23" s="808" t="str">
        <f>C21</f>
        <v>E</v>
      </c>
      <c r="D23" s="923"/>
      <c r="E23" s="923"/>
      <c r="F23" s="923"/>
      <c r="G23" s="923"/>
      <c r="H23" s="924"/>
      <c r="I23" s="619">
        <v>11</v>
      </c>
      <c r="J23" s="925"/>
      <c r="K23" s="621" t="str">
        <f>$W$7&amp;" / 1"</f>
        <v>C / 1</v>
      </c>
      <c r="L23" s="622"/>
      <c r="M23" s="623"/>
      <c r="N23" s="621" t="str">
        <f>$Y$7&amp;" / 4"</f>
        <v>P / 4</v>
      </c>
      <c r="O23" s="622"/>
      <c r="P23" s="623"/>
      <c r="Q23" s="621" t="str">
        <f>$Z$7&amp;" / 3"</f>
        <v>V / 3</v>
      </c>
      <c r="R23" s="622"/>
      <c r="S23" s="623"/>
      <c r="T23" s="621" t="str">
        <f>$AA$7&amp;" / 2"</f>
        <v xml:space="preserve"> / 2</v>
      </c>
      <c r="U23" s="622"/>
      <c r="V23" s="623"/>
      <c r="W23" s="783"/>
      <c r="X23" s="784"/>
      <c r="Y23" s="784"/>
      <c r="Z23" s="784"/>
      <c r="AA23" s="499"/>
    </row>
    <row r="24" spans="1:29" ht="15" customHeight="1" thickBot="1" x14ac:dyDescent="0.45">
      <c r="A24" s="814" t="s">
        <v>182</v>
      </c>
      <c r="B24" s="815"/>
      <c r="C24" s="811" t="s">
        <v>1</v>
      </c>
      <c r="D24" s="926"/>
      <c r="E24" s="926"/>
      <c r="F24" s="926"/>
      <c r="G24" s="926"/>
      <c r="H24" s="927"/>
      <c r="I24" s="624" t="s">
        <v>2</v>
      </c>
      <c r="J24" s="81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17"/>
      <c r="S24" s="618"/>
      <c r="T24" s="616" t="s">
        <v>6</v>
      </c>
      <c r="U24" s="617"/>
      <c r="V24" s="618"/>
    </row>
    <row r="25" spans="1:29" ht="30" customHeight="1" thickBot="1" x14ac:dyDescent="0.25">
      <c r="A25" s="806" t="str">
        <f>A23</f>
        <v>6. / 1</v>
      </c>
      <c r="B25" s="807"/>
      <c r="C25" s="808" t="str">
        <f>C23</f>
        <v>E</v>
      </c>
      <c r="D25" s="923"/>
      <c r="E25" s="923"/>
      <c r="F25" s="923"/>
      <c r="G25" s="923"/>
      <c r="H25" s="924"/>
      <c r="I25" s="619">
        <v>12</v>
      </c>
      <c r="J25" s="925"/>
      <c r="K25" s="621" t="str">
        <f>$X$7&amp;" / 1"</f>
        <v>J / 1</v>
      </c>
      <c r="L25" s="622"/>
      <c r="M25" s="623"/>
      <c r="N25" s="621" t="str">
        <f>$W$7&amp;" / 2"</f>
        <v>C / 2</v>
      </c>
      <c r="O25" s="622"/>
      <c r="P25" s="623"/>
      <c r="Q25" s="621" t="str">
        <f>$AA$7&amp;" / 3"</f>
        <v xml:space="preserve"> / 3</v>
      </c>
      <c r="R25" s="622"/>
      <c r="S25" s="623"/>
      <c r="T25" s="621" t="str">
        <f>$Z$7&amp;" / 4"</f>
        <v>V / 4</v>
      </c>
      <c r="U25" s="622"/>
      <c r="V25" s="623"/>
      <c r="W25" s="928"/>
      <c r="X25" s="929"/>
      <c r="Y25" s="929"/>
      <c r="Z25" s="929"/>
      <c r="AA25" s="930"/>
    </row>
    <row r="26" spans="1:29" ht="15" customHeight="1" x14ac:dyDescent="0.2">
      <c r="A26" s="814" t="s">
        <v>182</v>
      </c>
      <c r="B26" s="815"/>
      <c r="C26" s="811" t="s">
        <v>1</v>
      </c>
      <c r="D26" s="926"/>
      <c r="E26" s="926"/>
      <c r="F26" s="926"/>
      <c r="G26" s="926"/>
      <c r="H26" s="927"/>
      <c r="I26" s="624" t="s">
        <v>2</v>
      </c>
      <c r="J26" s="815"/>
      <c r="K26" s="616" t="s">
        <v>3</v>
      </c>
      <c r="L26" s="617"/>
      <c r="M26" s="618"/>
      <c r="N26" s="616" t="s">
        <v>4</v>
      </c>
      <c r="O26" s="617"/>
      <c r="P26" s="618"/>
      <c r="Q26" s="616" t="s">
        <v>5</v>
      </c>
      <c r="R26" s="617"/>
      <c r="S26" s="618"/>
      <c r="T26" s="616" t="s">
        <v>6</v>
      </c>
      <c r="U26" s="617"/>
      <c r="V26" s="618"/>
      <c r="W26" s="931"/>
      <c r="X26" s="932"/>
      <c r="Y26" s="932"/>
      <c r="Z26" s="932"/>
      <c r="AA26" s="933"/>
    </row>
    <row r="27" spans="1:29" ht="30" customHeight="1" thickBot="1" x14ac:dyDescent="0.25">
      <c r="A27" s="806" t="str">
        <f>A25</f>
        <v>6. / 1</v>
      </c>
      <c r="B27" s="807"/>
      <c r="C27" s="808" t="str">
        <f>C25</f>
        <v>E</v>
      </c>
      <c r="D27" s="923"/>
      <c r="E27" s="923"/>
      <c r="F27" s="923"/>
      <c r="G27" s="923"/>
      <c r="H27" s="924"/>
      <c r="I27" s="619">
        <v>13</v>
      </c>
      <c r="J27" s="925"/>
      <c r="K27" s="621" t="str">
        <f>$Y$7&amp;" / 1"</f>
        <v>P / 1</v>
      </c>
      <c r="L27" s="622"/>
      <c r="M27" s="623"/>
      <c r="N27" s="621" t="str">
        <f>$AA$7&amp;" / 4"</f>
        <v xml:space="preserve"> / 4</v>
      </c>
      <c r="O27" s="622"/>
      <c r="P27" s="623"/>
      <c r="Q27" s="621" t="str">
        <f>$W$7&amp;" / 3"</f>
        <v>C / 3</v>
      </c>
      <c r="R27" s="622"/>
      <c r="S27" s="623"/>
      <c r="T27" s="621" t="str">
        <f>$X$7&amp;" / 2"</f>
        <v>J / 2</v>
      </c>
      <c r="U27" s="622"/>
      <c r="V27" s="623"/>
      <c r="W27" s="931"/>
      <c r="X27" s="932"/>
      <c r="Y27" s="932"/>
      <c r="Z27" s="932"/>
      <c r="AA27" s="933"/>
    </row>
    <row r="28" spans="1:29" ht="15" customHeight="1" x14ac:dyDescent="0.2">
      <c r="A28" s="814" t="s">
        <v>182</v>
      </c>
      <c r="B28" s="815"/>
      <c r="C28" s="811" t="s">
        <v>1</v>
      </c>
      <c r="D28" s="926"/>
      <c r="E28" s="926"/>
      <c r="F28" s="926"/>
      <c r="G28" s="926"/>
      <c r="H28" s="927"/>
      <c r="I28" s="624" t="s">
        <v>2</v>
      </c>
      <c r="J28" s="815"/>
      <c r="K28" s="616" t="s">
        <v>3</v>
      </c>
      <c r="L28" s="617"/>
      <c r="M28" s="618"/>
      <c r="N28" s="616" t="s">
        <v>4</v>
      </c>
      <c r="O28" s="617"/>
      <c r="P28" s="618"/>
      <c r="Q28" s="616" t="s">
        <v>5</v>
      </c>
      <c r="R28" s="617"/>
      <c r="S28" s="618"/>
      <c r="T28" s="616" t="s">
        <v>6</v>
      </c>
      <c r="U28" s="617"/>
      <c r="V28" s="618"/>
      <c r="W28" s="934"/>
      <c r="X28" s="935"/>
      <c r="Y28" s="935"/>
      <c r="Z28" s="935"/>
      <c r="AA28" s="936"/>
    </row>
    <row r="29" spans="1:29" ht="30" customHeight="1" thickBot="1" x14ac:dyDescent="0.25">
      <c r="A29" s="806" t="str">
        <f>A27</f>
        <v>6. / 1</v>
      </c>
      <c r="B29" s="807"/>
      <c r="C29" s="808" t="str">
        <f>C27</f>
        <v>E</v>
      </c>
      <c r="D29" s="923"/>
      <c r="E29" s="923"/>
      <c r="F29" s="923"/>
      <c r="G29" s="923"/>
      <c r="H29" s="924"/>
      <c r="I29" s="619">
        <v>14</v>
      </c>
      <c r="J29" s="925"/>
      <c r="K29" s="621" t="str">
        <f>$Z$7&amp;" / 1"</f>
        <v>V / 1</v>
      </c>
      <c r="L29" s="622"/>
      <c r="M29" s="623"/>
      <c r="N29" s="621" t="str">
        <f>$Y$7&amp;" / 2"</f>
        <v>P / 2</v>
      </c>
      <c r="O29" s="622"/>
      <c r="P29" s="623"/>
      <c r="Q29" s="621" t="str">
        <f>$X$7&amp;" / 3"</f>
        <v>J / 3</v>
      </c>
      <c r="R29" s="622"/>
      <c r="S29" s="623"/>
      <c r="T29" s="621" t="str">
        <f>$W$7&amp;" / 4"</f>
        <v>C / 4</v>
      </c>
      <c r="U29" s="622"/>
      <c r="V29" s="623"/>
      <c r="W29" s="937"/>
      <c r="X29" s="938"/>
      <c r="Y29" s="938"/>
      <c r="Z29" s="938"/>
      <c r="AA29" s="939"/>
    </row>
    <row r="30" spans="1:29" ht="15" customHeight="1" x14ac:dyDescent="0.4">
      <c r="A30" s="814" t="s">
        <v>182</v>
      </c>
      <c r="B30" s="815"/>
      <c r="C30" s="811" t="s">
        <v>1</v>
      </c>
      <c r="D30" s="926"/>
      <c r="E30" s="926"/>
      <c r="F30" s="926"/>
      <c r="G30" s="926"/>
      <c r="H30" s="927"/>
      <c r="I30" s="624" t="s">
        <v>2</v>
      </c>
      <c r="J30" s="815"/>
      <c r="K30" s="616" t="s">
        <v>3</v>
      </c>
      <c r="L30" s="617"/>
      <c r="M30" s="618"/>
      <c r="N30" s="616" t="s">
        <v>4</v>
      </c>
      <c r="O30" s="617"/>
      <c r="P30" s="618"/>
      <c r="Q30" s="616" t="s">
        <v>5</v>
      </c>
      <c r="R30" s="617"/>
      <c r="S30" s="618"/>
      <c r="T30" s="616" t="s">
        <v>6</v>
      </c>
      <c r="U30" s="617"/>
      <c r="V30" s="618"/>
    </row>
    <row r="31" spans="1:29" ht="30" customHeight="1" thickBot="1" x14ac:dyDescent="0.45">
      <c r="A31" s="806" t="str">
        <f>A29</f>
        <v>6. / 1</v>
      </c>
      <c r="B31" s="807"/>
      <c r="C31" s="808" t="str">
        <f>C29</f>
        <v>E</v>
      </c>
      <c r="D31" s="923"/>
      <c r="E31" s="923"/>
      <c r="F31" s="923"/>
      <c r="G31" s="923"/>
      <c r="H31" s="924"/>
      <c r="I31" s="619">
        <v>15</v>
      </c>
      <c r="J31" s="925"/>
      <c r="K31" s="621" t="str">
        <f>$AA$7&amp;" / 1"</f>
        <v xml:space="preserve"> / 1</v>
      </c>
      <c r="L31" s="622"/>
      <c r="M31" s="623"/>
      <c r="N31" s="621" t="str">
        <f>$X$7&amp;" / 4"</f>
        <v>J / 4</v>
      </c>
      <c r="O31" s="622"/>
      <c r="P31" s="623"/>
      <c r="Q31" s="621" t="str">
        <f>$Y$7&amp;" / 3"</f>
        <v>P / 3</v>
      </c>
      <c r="R31" s="622"/>
      <c r="S31" s="623"/>
      <c r="T31" s="621" t="str">
        <f>$Z$7&amp;" / 2"</f>
        <v>V / 2</v>
      </c>
      <c r="U31" s="622"/>
      <c r="V31" s="623"/>
    </row>
    <row r="32" spans="1:29" ht="15" customHeight="1" x14ac:dyDescent="0.4">
      <c r="A32" s="804" t="s">
        <v>183</v>
      </c>
      <c r="B32" s="805"/>
      <c r="C32" s="801" t="s">
        <v>1</v>
      </c>
      <c r="D32" s="918"/>
      <c r="E32" s="918"/>
      <c r="F32" s="918"/>
      <c r="G32" s="918"/>
      <c r="H32" s="919"/>
      <c r="I32" s="663" t="s">
        <v>2</v>
      </c>
      <c r="J32" s="805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2"/>
      <c r="S32" s="653"/>
      <c r="T32" s="651" t="s">
        <v>6</v>
      </c>
      <c r="U32" s="652"/>
      <c r="V32" s="653"/>
    </row>
    <row r="33" spans="1:22" ht="30" customHeight="1" thickBot="1" x14ac:dyDescent="0.45">
      <c r="A33" s="796" t="str">
        <f>A31</f>
        <v>6. / 1</v>
      </c>
      <c r="B33" s="797"/>
      <c r="C33" s="798" t="str">
        <f>C31</f>
        <v>E</v>
      </c>
      <c r="D33" s="916"/>
      <c r="E33" s="916"/>
      <c r="F33" s="916"/>
      <c r="G33" s="916"/>
      <c r="H33" s="917"/>
      <c r="I33" s="661">
        <v>16</v>
      </c>
      <c r="J33" s="915"/>
      <c r="K33" s="656" t="str">
        <f>$W$9&amp;" / 1"</f>
        <v>D / 1</v>
      </c>
      <c r="L33" s="657"/>
      <c r="M33" s="658"/>
      <c r="N33" s="656" t="str">
        <f>$Y$9&amp;" / 4"</f>
        <v>R / 4</v>
      </c>
      <c r="O33" s="657"/>
      <c r="P33" s="658"/>
      <c r="Q33" s="656" t="str">
        <f>$Z$9&amp;" / 3"</f>
        <v>W / 3</v>
      </c>
      <c r="R33" s="657"/>
      <c r="S33" s="658"/>
      <c r="T33" s="656" t="str">
        <f>$AA$9&amp;" / 2"</f>
        <v xml:space="preserve"> / 2</v>
      </c>
      <c r="U33" s="657"/>
      <c r="V33" s="658"/>
    </row>
    <row r="34" spans="1:22" ht="15" customHeight="1" x14ac:dyDescent="0.4">
      <c r="A34" s="804" t="s">
        <v>183</v>
      </c>
      <c r="B34" s="805"/>
      <c r="C34" s="801" t="s">
        <v>1</v>
      </c>
      <c r="D34" s="918"/>
      <c r="E34" s="918"/>
      <c r="F34" s="918"/>
      <c r="G34" s="918"/>
      <c r="H34" s="919"/>
      <c r="I34" s="663" t="s">
        <v>2</v>
      </c>
      <c r="J34" s="805"/>
      <c r="K34" s="651" t="s">
        <v>3</v>
      </c>
      <c r="L34" s="652"/>
      <c r="M34" s="653"/>
      <c r="N34" s="651" t="s">
        <v>4</v>
      </c>
      <c r="O34" s="652"/>
      <c r="P34" s="653"/>
      <c r="Q34" s="651" t="s">
        <v>5</v>
      </c>
      <c r="R34" s="652"/>
      <c r="S34" s="653"/>
      <c r="T34" s="651" t="s">
        <v>6</v>
      </c>
      <c r="U34" s="652"/>
      <c r="V34" s="653"/>
    </row>
    <row r="35" spans="1:22" ht="30" customHeight="1" thickBot="1" x14ac:dyDescent="0.45">
      <c r="A35" s="796" t="str">
        <f>A33</f>
        <v>6. / 1</v>
      </c>
      <c r="B35" s="797"/>
      <c r="C35" s="798" t="str">
        <f>C33</f>
        <v>E</v>
      </c>
      <c r="D35" s="916"/>
      <c r="E35" s="916"/>
      <c r="F35" s="916"/>
      <c r="G35" s="916"/>
      <c r="H35" s="917"/>
      <c r="I35" s="661">
        <v>17</v>
      </c>
      <c r="J35" s="915"/>
      <c r="K35" s="656" t="str">
        <f>$X$9&amp;" / 1"</f>
        <v>K / 1</v>
      </c>
      <c r="L35" s="657"/>
      <c r="M35" s="658"/>
      <c r="N35" s="656" t="str">
        <f>$W$9&amp;" / 2"</f>
        <v>D / 2</v>
      </c>
      <c r="O35" s="657"/>
      <c r="P35" s="658"/>
      <c r="Q35" s="656" t="str">
        <f>$AA$9&amp;" / 3"</f>
        <v xml:space="preserve"> / 3</v>
      </c>
      <c r="R35" s="657"/>
      <c r="S35" s="658"/>
      <c r="T35" s="656" t="str">
        <f>$Z$9&amp;" / 4"</f>
        <v>W / 4</v>
      </c>
      <c r="U35" s="657"/>
      <c r="V35" s="658"/>
    </row>
    <row r="36" spans="1:22" ht="15" customHeight="1" x14ac:dyDescent="0.4">
      <c r="A36" s="804" t="s">
        <v>183</v>
      </c>
      <c r="B36" s="805"/>
      <c r="C36" s="801" t="s">
        <v>1</v>
      </c>
      <c r="D36" s="918"/>
      <c r="E36" s="918"/>
      <c r="F36" s="918"/>
      <c r="G36" s="918"/>
      <c r="H36" s="919"/>
      <c r="I36" s="663" t="s">
        <v>2</v>
      </c>
      <c r="J36" s="805"/>
      <c r="K36" s="651" t="s">
        <v>3</v>
      </c>
      <c r="L36" s="652"/>
      <c r="M36" s="653"/>
      <c r="N36" s="651" t="s">
        <v>4</v>
      </c>
      <c r="O36" s="652"/>
      <c r="P36" s="653"/>
      <c r="Q36" s="651" t="s">
        <v>5</v>
      </c>
      <c r="R36" s="652"/>
      <c r="S36" s="653"/>
      <c r="T36" s="651" t="s">
        <v>6</v>
      </c>
      <c r="U36" s="652"/>
      <c r="V36" s="653"/>
    </row>
    <row r="37" spans="1:22" ht="30" customHeight="1" thickBot="1" x14ac:dyDescent="0.45">
      <c r="A37" s="796" t="str">
        <f>A35</f>
        <v>6. / 1</v>
      </c>
      <c r="B37" s="797"/>
      <c r="C37" s="798" t="str">
        <f>C35</f>
        <v>E</v>
      </c>
      <c r="D37" s="916"/>
      <c r="E37" s="916"/>
      <c r="F37" s="916"/>
      <c r="G37" s="916"/>
      <c r="H37" s="917"/>
      <c r="I37" s="661">
        <v>18</v>
      </c>
      <c r="J37" s="915"/>
      <c r="K37" s="656" t="str">
        <f>$Y$9&amp;" / 1"</f>
        <v>R / 1</v>
      </c>
      <c r="L37" s="657"/>
      <c r="M37" s="658"/>
      <c r="N37" s="656" t="str">
        <f>$AA$9&amp;" / 4"</f>
        <v xml:space="preserve"> / 4</v>
      </c>
      <c r="O37" s="657"/>
      <c r="P37" s="658"/>
      <c r="Q37" s="656" t="str">
        <f>$W$9&amp;" / 3"</f>
        <v>D / 3</v>
      </c>
      <c r="R37" s="657"/>
      <c r="S37" s="658"/>
      <c r="T37" s="656" t="str">
        <f>$X$9&amp;" / 2"</f>
        <v>K / 2</v>
      </c>
      <c r="U37" s="657"/>
      <c r="V37" s="658"/>
    </row>
    <row r="38" spans="1:22" ht="15" customHeight="1" x14ac:dyDescent="0.4">
      <c r="A38" s="804" t="s">
        <v>183</v>
      </c>
      <c r="B38" s="805"/>
      <c r="C38" s="801" t="s">
        <v>1</v>
      </c>
      <c r="D38" s="918"/>
      <c r="E38" s="918"/>
      <c r="F38" s="918"/>
      <c r="G38" s="918"/>
      <c r="H38" s="919"/>
      <c r="I38" s="663" t="s">
        <v>2</v>
      </c>
      <c r="J38" s="805"/>
      <c r="K38" s="651" t="s">
        <v>3</v>
      </c>
      <c r="L38" s="652"/>
      <c r="M38" s="653"/>
      <c r="N38" s="651" t="s">
        <v>4</v>
      </c>
      <c r="O38" s="652"/>
      <c r="P38" s="653"/>
      <c r="Q38" s="651" t="s">
        <v>5</v>
      </c>
      <c r="R38" s="652"/>
      <c r="S38" s="653"/>
      <c r="T38" s="651" t="s">
        <v>6</v>
      </c>
      <c r="U38" s="652"/>
      <c r="V38" s="653"/>
    </row>
    <row r="39" spans="1:22" ht="30" customHeight="1" thickBot="1" x14ac:dyDescent="0.45">
      <c r="A39" s="796" t="str">
        <f>A37</f>
        <v>6. / 1</v>
      </c>
      <c r="B39" s="797"/>
      <c r="C39" s="798" t="str">
        <f>C37</f>
        <v>E</v>
      </c>
      <c r="D39" s="916"/>
      <c r="E39" s="916"/>
      <c r="F39" s="916"/>
      <c r="G39" s="916"/>
      <c r="H39" s="917"/>
      <c r="I39" s="661">
        <v>19</v>
      </c>
      <c r="J39" s="915"/>
      <c r="K39" s="656" t="str">
        <f>$Z$9&amp;" / 1"</f>
        <v>W / 1</v>
      </c>
      <c r="L39" s="657"/>
      <c r="M39" s="658"/>
      <c r="N39" s="656" t="str">
        <f>$Y$9&amp;" / 2"</f>
        <v>R / 2</v>
      </c>
      <c r="O39" s="657"/>
      <c r="P39" s="658"/>
      <c r="Q39" s="656" t="str">
        <f>$X$9&amp;" / 3"</f>
        <v>K / 3</v>
      </c>
      <c r="R39" s="657"/>
      <c r="S39" s="658"/>
      <c r="T39" s="656" t="str">
        <f>$W$9&amp;" / 4"</f>
        <v>D / 4</v>
      </c>
      <c r="U39" s="657"/>
      <c r="V39" s="658"/>
    </row>
    <row r="40" spans="1:22" ht="15" customHeight="1" x14ac:dyDescent="0.4">
      <c r="A40" s="804" t="s">
        <v>183</v>
      </c>
      <c r="B40" s="805"/>
      <c r="C40" s="801" t="s">
        <v>1</v>
      </c>
      <c r="D40" s="918"/>
      <c r="E40" s="918"/>
      <c r="F40" s="918"/>
      <c r="G40" s="918"/>
      <c r="H40" s="919"/>
      <c r="I40" s="663" t="s">
        <v>2</v>
      </c>
      <c r="J40" s="805"/>
      <c r="K40" s="651" t="s">
        <v>3</v>
      </c>
      <c r="L40" s="652"/>
      <c r="M40" s="653"/>
      <c r="N40" s="651" t="s">
        <v>4</v>
      </c>
      <c r="O40" s="652"/>
      <c r="P40" s="653"/>
      <c r="Q40" s="651" t="s">
        <v>5</v>
      </c>
      <c r="R40" s="652"/>
      <c r="S40" s="653"/>
      <c r="T40" s="651" t="s">
        <v>6</v>
      </c>
      <c r="U40" s="652"/>
      <c r="V40" s="653"/>
    </row>
    <row r="41" spans="1:22" ht="30" customHeight="1" thickBot="1" x14ac:dyDescent="0.45">
      <c r="A41" s="796" t="str">
        <f>A39</f>
        <v>6. / 1</v>
      </c>
      <c r="B41" s="797"/>
      <c r="C41" s="798" t="str">
        <f>C39</f>
        <v>E</v>
      </c>
      <c r="D41" s="916"/>
      <c r="E41" s="916"/>
      <c r="F41" s="916"/>
      <c r="G41" s="916"/>
      <c r="H41" s="917"/>
      <c r="I41" s="661">
        <v>20</v>
      </c>
      <c r="J41" s="915"/>
      <c r="K41" s="656" t="str">
        <f>$AA$9&amp;" / 1"</f>
        <v xml:space="preserve"> / 1</v>
      </c>
      <c r="L41" s="657"/>
      <c r="M41" s="658"/>
      <c r="N41" s="656" t="str">
        <f>$X$9&amp;" / 4"</f>
        <v>K / 4</v>
      </c>
      <c r="O41" s="657"/>
      <c r="P41" s="658"/>
      <c r="Q41" s="656" t="str">
        <f>$Y$9&amp;" / 3"</f>
        <v>R / 3</v>
      </c>
      <c r="R41" s="657"/>
      <c r="S41" s="658"/>
      <c r="T41" s="656" t="str">
        <f>$Z$9&amp;" / 2"</f>
        <v>W / 2</v>
      </c>
      <c r="U41" s="657"/>
      <c r="V41" s="658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4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6. / 2</v>
      </c>
      <c r="B43" s="827"/>
      <c r="C43" s="828" t="str">
        <f>C41</f>
        <v>E</v>
      </c>
      <c r="D43" s="829"/>
      <c r="E43" s="829"/>
      <c r="F43" s="829"/>
      <c r="G43" s="829"/>
      <c r="H43" s="830"/>
      <c r="I43" s="672">
        <v>1</v>
      </c>
      <c r="J43" s="673"/>
      <c r="K43" s="674" t="str">
        <f>$W$3&amp;" / 2"</f>
        <v>A / 2</v>
      </c>
      <c r="L43" s="675"/>
      <c r="M43" s="676"/>
      <c r="N43" s="674" t="str">
        <f>$Z$3&amp;" / 3"</f>
        <v>T / 3</v>
      </c>
      <c r="O43" s="677"/>
      <c r="P43" s="678"/>
      <c r="Q43" s="674" t="str">
        <f>$X$3&amp;" / 4"</f>
        <v>F / 4</v>
      </c>
      <c r="R43" s="675"/>
      <c r="S43" s="676"/>
      <c r="T43" s="674" t="str">
        <f>$Y$3&amp;" / 1"</f>
        <v>M / 1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4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6. / 2</v>
      </c>
      <c r="B45" s="827"/>
      <c r="C45" s="828" t="str">
        <f>C43</f>
        <v>E</v>
      </c>
      <c r="D45" s="829"/>
      <c r="E45" s="829"/>
      <c r="F45" s="829"/>
      <c r="G45" s="829"/>
      <c r="H45" s="830"/>
      <c r="I45" s="672">
        <v>2</v>
      </c>
      <c r="J45" s="673"/>
      <c r="K45" s="674" t="str">
        <f>$X$3&amp;" / 2"</f>
        <v>F / 2</v>
      </c>
      <c r="L45" s="677"/>
      <c r="M45" s="678"/>
      <c r="N45" s="674" t="str">
        <f>$Z$3&amp;" / 1"</f>
        <v>T / 1</v>
      </c>
      <c r="O45" s="677"/>
      <c r="P45" s="678"/>
      <c r="Q45" s="674" t="str">
        <f>$Y$3&amp;" / 4"</f>
        <v>M / 4</v>
      </c>
      <c r="R45" s="675"/>
      <c r="S45" s="676"/>
      <c r="T45" s="674" t="str">
        <f>$AA$3&amp;" / 3"</f>
        <v>Z / 3</v>
      </c>
      <c r="U45" s="675"/>
      <c r="V45" s="676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4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6. / 2</v>
      </c>
      <c r="B47" s="827"/>
      <c r="C47" s="828" t="str">
        <f>C45</f>
        <v>E</v>
      </c>
      <c r="D47" s="829"/>
      <c r="E47" s="829"/>
      <c r="F47" s="829"/>
      <c r="G47" s="829"/>
      <c r="H47" s="830"/>
      <c r="I47" s="672">
        <v>3</v>
      </c>
      <c r="J47" s="673"/>
      <c r="K47" s="674" t="str">
        <f>$Y$3&amp;" / 2"</f>
        <v>M / 2</v>
      </c>
      <c r="L47" s="677"/>
      <c r="M47" s="678"/>
      <c r="N47" s="674" t="str">
        <f>$AA$3&amp;" / 1"</f>
        <v>Z / 1</v>
      </c>
      <c r="O47" s="677"/>
      <c r="P47" s="678"/>
      <c r="Q47" s="674" t="str">
        <f>$Z$3&amp;" / 4"</f>
        <v>T / 4</v>
      </c>
      <c r="R47" s="677"/>
      <c r="S47" s="678"/>
      <c r="T47" s="674" t="str">
        <f>$W$3&amp;" / 3"</f>
        <v>A / 3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4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6. / 2</v>
      </c>
      <c r="B49" s="827"/>
      <c r="C49" s="828" t="str">
        <f>C47</f>
        <v>E</v>
      </c>
      <c r="D49" s="829"/>
      <c r="E49" s="829"/>
      <c r="F49" s="829"/>
      <c r="G49" s="829"/>
      <c r="H49" s="830"/>
      <c r="I49" s="672">
        <v>4</v>
      </c>
      <c r="J49" s="673"/>
      <c r="K49" s="674" t="str">
        <f>$Z$3&amp;" / 2"</f>
        <v>T / 2</v>
      </c>
      <c r="L49" s="677"/>
      <c r="M49" s="678"/>
      <c r="N49" s="674" t="str">
        <f>$W$3&amp;" / 1"</f>
        <v>A / 1</v>
      </c>
      <c r="O49" s="675"/>
      <c r="P49" s="676"/>
      <c r="Q49" s="674" t="str">
        <f>$AA$3&amp;" / 4"</f>
        <v>Z / 4</v>
      </c>
      <c r="R49" s="677"/>
      <c r="S49" s="678"/>
      <c r="T49" s="674" t="str">
        <f>$X$3&amp;" / 3"</f>
        <v>F / 3</v>
      </c>
      <c r="U49" s="677"/>
      <c r="V49" s="678"/>
    </row>
    <row r="50" spans="1:22" ht="15" customHeight="1" x14ac:dyDescent="0.4">
      <c r="A50" s="834" t="s">
        <v>180</v>
      </c>
      <c r="B50" s="835"/>
      <c r="C50" s="831" t="s">
        <v>1</v>
      </c>
      <c r="D50" s="832"/>
      <c r="E50" s="832"/>
      <c r="F50" s="832"/>
      <c r="G50" s="832"/>
      <c r="H50" s="833"/>
      <c r="I50" s="679" t="s">
        <v>2</v>
      </c>
      <c r="J50" s="680"/>
      <c r="K50" s="669" t="s">
        <v>3</v>
      </c>
      <c r="L50" s="681"/>
      <c r="M50" s="682"/>
      <c r="N50" s="669" t="s">
        <v>4</v>
      </c>
      <c r="O50" s="681"/>
      <c r="P50" s="682"/>
      <c r="Q50" s="669" t="s">
        <v>5</v>
      </c>
      <c r="R50" s="670"/>
      <c r="S50" s="671"/>
      <c r="T50" s="669" t="s">
        <v>6</v>
      </c>
      <c r="U50" s="670"/>
      <c r="V50" s="671"/>
    </row>
    <row r="51" spans="1:22" ht="30" customHeight="1" thickBot="1" x14ac:dyDescent="0.45">
      <c r="A51" s="826" t="str">
        <f>A49</f>
        <v>6. / 2</v>
      </c>
      <c r="B51" s="827"/>
      <c r="C51" s="828" t="str">
        <f>C49</f>
        <v>E</v>
      </c>
      <c r="D51" s="829"/>
      <c r="E51" s="829"/>
      <c r="F51" s="829"/>
      <c r="G51" s="829"/>
      <c r="H51" s="830"/>
      <c r="I51" s="672">
        <v>5</v>
      </c>
      <c r="J51" s="673"/>
      <c r="K51" s="674" t="str">
        <f>$AA$3&amp;" / 2"</f>
        <v>Z / 2</v>
      </c>
      <c r="L51" s="677"/>
      <c r="M51" s="678"/>
      <c r="N51" s="674" t="str">
        <f>$Y$3&amp;" / 3"</f>
        <v>M / 3</v>
      </c>
      <c r="O51" s="675"/>
      <c r="P51" s="676"/>
      <c r="Q51" s="674" t="str">
        <f>$W$3&amp;" / 4"</f>
        <v>A / 4</v>
      </c>
      <c r="R51" s="675"/>
      <c r="S51" s="676"/>
      <c r="T51" s="674" t="str">
        <f>$X$3&amp;" / 1"</f>
        <v>F / 1</v>
      </c>
      <c r="U51" s="677"/>
      <c r="V51" s="678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4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6. / 2</v>
      </c>
      <c r="B53" s="817"/>
      <c r="C53" s="818" t="str">
        <f>C51</f>
        <v>E</v>
      </c>
      <c r="D53" s="819"/>
      <c r="E53" s="819"/>
      <c r="F53" s="819"/>
      <c r="G53" s="819"/>
      <c r="H53" s="820"/>
      <c r="I53" s="626">
        <v>6</v>
      </c>
      <c r="J53" s="627"/>
      <c r="K53" s="628" t="str">
        <f>$W$5&amp;" / 2"</f>
        <v>B / 2</v>
      </c>
      <c r="L53" s="629"/>
      <c r="M53" s="630"/>
      <c r="N53" s="628" t="str">
        <f>$Z$5&amp;" / 3"</f>
        <v>U / 3</v>
      </c>
      <c r="O53" s="629"/>
      <c r="P53" s="630"/>
      <c r="Q53" s="628" t="str">
        <f>$X$5&amp;" / 4"</f>
        <v>H / 4</v>
      </c>
      <c r="R53" s="631"/>
      <c r="S53" s="632"/>
      <c r="T53" s="628" t="str">
        <f>$Y$5&amp;" / 1"</f>
        <v>N / 1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4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6. / 2</v>
      </c>
      <c r="B55" s="817"/>
      <c r="C55" s="818" t="str">
        <f>C53</f>
        <v>E</v>
      </c>
      <c r="D55" s="819"/>
      <c r="E55" s="819"/>
      <c r="F55" s="819"/>
      <c r="G55" s="819"/>
      <c r="H55" s="820"/>
      <c r="I55" s="626">
        <v>7</v>
      </c>
      <c r="J55" s="627"/>
      <c r="K55" s="628" t="str">
        <f>$X$5&amp;" / 2"</f>
        <v>H / 2</v>
      </c>
      <c r="L55" s="629"/>
      <c r="M55" s="630"/>
      <c r="N55" s="628" t="str">
        <f>$Z$5&amp;" / 1"</f>
        <v>U / 1</v>
      </c>
      <c r="O55" s="629"/>
      <c r="P55" s="630"/>
      <c r="Q55" s="628" t="str">
        <f>$Y$5&amp;" / 4"</f>
        <v>N / 4</v>
      </c>
      <c r="R55" s="631"/>
      <c r="S55" s="632"/>
      <c r="T55" s="628" t="str">
        <f>$AA$5&amp;" / 3"</f>
        <v xml:space="preserve"> / 3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4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6. / 2</v>
      </c>
      <c r="B57" s="817"/>
      <c r="C57" s="818" t="str">
        <f>C55</f>
        <v>E</v>
      </c>
      <c r="D57" s="819"/>
      <c r="E57" s="819"/>
      <c r="F57" s="819"/>
      <c r="G57" s="819"/>
      <c r="H57" s="820"/>
      <c r="I57" s="626">
        <v>8</v>
      </c>
      <c r="J57" s="627"/>
      <c r="K57" s="628" t="str">
        <f>$Y$5&amp;" / 2"</f>
        <v>N / 2</v>
      </c>
      <c r="L57" s="629"/>
      <c r="M57" s="630"/>
      <c r="N57" s="628" t="str">
        <f>$AA$5&amp;" / 1"</f>
        <v xml:space="preserve"> / 1</v>
      </c>
      <c r="O57" s="629"/>
      <c r="P57" s="630"/>
      <c r="Q57" s="628" t="str">
        <f>$Z$5&amp;" / 4"</f>
        <v>U / 4</v>
      </c>
      <c r="R57" s="631"/>
      <c r="S57" s="632"/>
      <c r="T57" s="628" t="str">
        <f>$W$5&amp;" / 3"</f>
        <v>B / 3</v>
      </c>
      <c r="U57" s="631"/>
      <c r="V57" s="632"/>
    </row>
    <row r="58" spans="1:22" ht="15" customHeight="1" x14ac:dyDescent="0.4">
      <c r="A58" s="824" t="s">
        <v>181</v>
      </c>
      <c r="B58" s="825"/>
      <c r="C58" s="821" t="s">
        <v>1</v>
      </c>
      <c r="D58" s="822"/>
      <c r="E58" s="822"/>
      <c r="F58" s="822"/>
      <c r="G58" s="822"/>
      <c r="H58" s="823"/>
      <c r="I58" s="638" t="s">
        <v>2</v>
      </c>
      <c r="J58" s="639"/>
      <c r="K58" s="633" t="s">
        <v>3</v>
      </c>
      <c r="L58" s="634"/>
      <c r="M58" s="635"/>
      <c r="N58" s="633" t="s">
        <v>4</v>
      </c>
      <c r="O58" s="634"/>
      <c r="P58" s="635"/>
      <c r="Q58" s="633" t="s">
        <v>5</v>
      </c>
      <c r="R58" s="636"/>
      <c r="S58" s="637"/>
      <c r="T58" s="633" t="s">
        <v>6</v>
      </c>
      <c r="U58" s="636"/>
      <c r="V58" s="637"/>
    </row>
    <row r="59" spans="1:22" ht="30" customHeight="1" thickBot="1" x14ac:dyDescent="0.45">
      <c r="A59" s="816" t="str">
        <f>A57</f>
        <v>6. / 2</v>
      </c>
      <c r="B59" s="817"/>
      <c r="C59" s="818" t="str">
        <f>C57</f>
        <v>E</v>
      </c>
      <c r="D59" s="819"/>
      <c r="E59" s="819"/>
      <c r="F59" s="819"/>
      <c r="G59" s="819"/>
      <c r="H59" s="820"/>
      <c r="I59" s="626">
        <v>9</v>
      </c>
      <c r="J59" s="627"/>
      <c r="K59" s="628" t="str">
        <f>$Z$5&amp;" / 2"</f>
        <v>U / 2</v>
      </c>
      <c r="L59" s="629"/>
      <c r="M59" s="630"/>
      <c r="N59" s="628" t="str">
        <f>$W$5&amp;" / 1"</f>
        <v>B / 1</v>
      </c>
      <c r="O59" s="629"/>
      <c r="P59" s="630"/>
      <c r="Q59" s="628" t="str">
        <f>$AA$5&amp;" / 4"</f>
        <v xml:space="preserve"> / 4</v>
      </c>
      <c r="R59" s="631"/>
      <c r="S59" s="632"/>
      <c r="T59" s="628" t="str">
        <f>$X$5&amp;" / 3"</f>
        <v>H / 3</v>
      </c>
      <c r="U59" s="631"/>
      <c r="V59" s="632"/>
    </row>
    <row r="60" spans="1:22" ht="15" customHeight="1" x14ac:dyDescent="0.4">
      <c r="A60" s="824" t="s">
        <v>181</v>
      </c>
      <c r="B60" s="825"/>
      <c r="C60" s="821" t="s">
        <v>1</v>
      </c>
      <c r="D60" s="822"/>
      <c r="E60" s="822"/>
      <c r="F60" s="822"/>
      <c r="G60" s="822"/>
      <c r="H60" s="823"/>
      <c r="I60" s="638" t="s">
        <v>2</v>
      </c>
      <c r="J60" s="639"/>
      <c r="K60" s="633" t="s">
        <v>3</v>
      </c>
      <c r="L60" s="634"/>
      <c r="M60" s="635"/>
      <c r="N60" s="633" t="s">
        <v>4</v>
      </c>
      <c r="O60" s="634"/>
      <c r="P60" s="635"/>
      <c r="Q60" s="633" t="s">
        <v>5</v>
      </c>
      <c r="R60" s="636"/>
      <c r="S60" s="637"/>
      <c r="T60" s="633" t="s">
        <v>6</v>
      </c>
      <c r="U60" s="636"/>
      <c r="V60" s="637"/>
    </row>
    <row r="61" spans="1:22" ht="30" customHeight="1" thickBot="1" x14ac:dyDescent="0.45">
      <c r="A61" s="816" t="str">
        <f>A59</f>
        <v>6. / 2</v>
      </c>
      <c r="B61" s="817"/>
      <c r="C61" s="818" t="str">
        <f>C59</f>
        <v>E</v>
      </c>
      <c r="D61" s="819"/>
      <c r="E61" s="819"/>
      <c r="F61" s="819"/>
      <c r="G61" s="819"/>
      <c r="H61" s="820"/>
      <c r="I61" s="626">
        <v>10</v>
      </c>
      <c r="J61" s="627"/>
      <c r="K61" s="628" t="str">
        <f>$AA$5&amp;" / 2"</f>
        <v xml:space="preserve"> / 2</v>
      </c>
      <c r="L61" s="629"/>
      <c r="M61" s="630"/>
      <c r="N61" s="628" t="str">
        <f>$Y$5&amp;" / 3"</f>
        <v>N / 3</v>
      </c>
      <c r="O61" s="629"/>
      <c r="P61" s="630"/>
      <c r="Q61" s="628" t="str">
        <f>$W$5&amp;" / 4"</f>
        <v>B / 4</v>
      </c>
      <c r="R61" s="631"/>
      <c r="S61" s="632"/>
      <c r="T61" s="628" t="str">
        <f>$X$5&amp;" / 1"</f>
        <v>H / 1</v>
      </c>
      <c r="U61" s="631"/>
      <c r="V61" s="632"/>
    </row>
    <row r="62" spans="1:22" ht="15" customHeight="1" x14ac:dyDescent="0.4">
      <c r="A62" s="814" t="s">
        <v>182</v>
      </c>
      <c r="B62" s="815"/>
      <c r="C62" s="811" t="s">
        <v>1</v>
      </c>
      <c r="D62" s="926"/>
      <c r="E62" s="926"/>
      <c r="F62" s="926"/>
      <c r="G62" s="926"/>
      <c r="H62" s="927"/>
      <c r="I62" s="624" t="s">
        <v>2</v>
      </c>
      <c r="J62" s="815"/>
      <c r="K62" s="616" t="s">
        <v>3</v>
      </c>
      <c r="L62" s="617"/>
      <c r="M62" s="618"/>
      <c r="N62" s="616" t="s">
        <v>4</v>
      </c>
      <c r="O62" s="617"/>
      <c r="P62" s="618"/>
      <c r="Q62" s="616" t="s">
        <v>5</v>
      </c>
      <c r="R62" s="617"/>
      <c r="S62" s="618"/>
      <c r="T62" s="616" t="s">
        <v>6</v>
      </c>
      <c r="U62" s="617"/>
      <c r="V62" s="618"/>
    </row>
    <row r="63" spans="1:22" ht="30" customHeight="1" thickBot="1" x14ac:dyDescent="0.45">
      <c r="A63" s="806" t="str">
        <f>A61</f>
        <v>6. / 2</v>
      </c>
      <c r="B63" s="807"/>
      <c r="C63" s="808" t="str">
        <f>C61</f>
        <v>E</v>
      </c>
      <c r="D63" s="923"/>
      <c r="E63" s="923"/>
      <c r="F63" s="923"/>
      <c r="G63" s="923"/>
      <c r="H63" s="924"/>
      <c r="I63" s="619">
        <v>11</v>
      </c>
      <c r="J63" s="925"/>
      <c r="K63" s="621" t="str">
        <f>$W$7&amp;" / 2"</f>
        <v>C / 2</v>
      </c>
      <c r="L63" s="622"/>
      <c r="M63" s="623"/>
      <c r="N63" s="621" t="str">
        <f>$Z$7&amp;" / 3"</f>
        <v>V / 3</v>
      </c>
      <c r="O63" s="622"/>
      <c r="P63" s="623"/>
      <c r="Q63" s="621" t="str">
        <f>$X$7&amp;" / 4"</f>
        <v>J / 4</v>
      </c>
      <c r="R63" s="622"/>
      <c r="S63" s="623"/>
      <c r="T63" s="621" t="str">
        <f>$Y$7&amp;" / 1"</f>
        <v>P / 1</v>
      </c>
      <c r="U63" s="622"/>
      <c r="V63" s="623"/>
    </row>
    <row r="64" spans="1:22" ht="15" customHeight="1" x14ac:dyDescent="0.4">
      <c r="A64" s="814" t="s">
        <v>182</v>
      </c>
      <c r="B64" s="815"/>
      <c r="C64" s="811" t="s">
        <v>1</v>
      </c>
      <c r="D64" s="926"/>
      <c r="E64" s="926"/>
      <c r="F64" s="926"/>
      <c r="G64" s="926"/>
      <c r="H64" s="927"/>
      <c r="I64" s="624" t="s">
        <v>2</v>
      </c>
      <c r="J64" s="815"/>
      <c r="K64" s="616" t="s">
        <v>3</v>
      </c>
      <c r="L64" s="617"/>
      <c r="M64" s="618"/>
      <c r="N64" s="616" t="s">
        <v>4</v>
      </c>
      <c r="O64" s="617"/>
      <c r="P64" s="618"/>
      <c r="Q64" s="616" t="s">
        <v>5</v>
      </c>
      <c r="R64" s="617"/>
      <c r="S64" s="618"/>
      <c r="T64" s="616" t="s">
        <v>6</v>
      </c>
      <c r="U64" s="617"/>
      <c r="V64" s="618"/>
    </row>
    <row r="65" spans="1:22" ht="30" customHeight="1" thickBot="1" x14ac:dyDescent="0.45">
      <c r="A65" s="806" t="str">
        <f>A63</f>
        <v>6. / 2</v>
      </c>
      <c r="B65" s="807"/>
      <c r="C65" s="808" t="str">
        <f>C63</f>
        <v>E</v>
      </c>
      <c r="D65" s="923"/>
      <c r="E65" s="923"/>
      <c r="F65" s="923"/>
      <c r="G65" s="923"/>
      <c r="H65" s="924"/>
      <c r="I65" s="619">
        <v>12</v>
      </c>
      <c r="J65" s="925"/>
      <c r="K65" s="621" t="str">
        <f>$X$7&amp;" / 2"</f>
        <v>J / 2</v>
      </c>
      <c r="L65" s="622"/>
      <c r="M65" s="623"/>
      <c r="N65" s="621" t="str">
        <f>$Z$7&amp;" / 1"</f>
        <v>V / 1</v>
      </c>
      <c r="O65" s="622"/>
      <c r="P65" s="623"/>
      <c r="Q65" s="621" t="str">
        <f>$Y$7&amp;" / 4"</f>
        <v>P / 4</v>
      </c>
      <c r="R65" s="622"/>
      <c r="S65" s="623"/>
      <c r="T65" s="621" t="str">
        <f>$AA$7&amp;" / 3"</f>
        <v xml:space="preserve"> / 3</v>
      </c>
      <c r="U65" s="622"/>
      <c r="V65" s="623"/>
    </row>
    <row r="66" spans="1:22" ht="15" customHeight="1" x14ac:dyDescent="0.4">
      <c r="A66" s="814" t="s">
        <v>182</v>
      </c>
      <c r="B66" s="815"/>
      <c r="C66" s="811" t="s">
        <v>1</v>
      </c>
      <c r="D66" s="926"/>
      <c r="E66" s="926"/>
      <c r="F66" s="926"/>
      <c r="G66" s="926"/>
      <c r="H66" s="927"/>
      <c r="I66" s="624" t="s">
        <v>2</v>
      </c>
      <c r="J66" s="815"/>
      <c r="K66" s="616" t="s">
        <v>3</v>
      </c>
      <c r="L66" s="617"/>
      <c r="M66" s="618"/>
      <c r="N66" s="616" t="s">
        <v>4</v>
      </c>
      <c r="O66" s="617"/>
      <c r="P66" s="618"/>
      <c r="Q66" s="616" t="s">
        <v>5</v>
      </c>
      <c r="R66" s="617"/>
      <c r="S66" s="618"/>
      <c r="T66" s="616" t="s">
        <v>6</v>
      </c>
      <c r="U66" s="617"/>
      <c r="V66" s="618"/>
    </row>
    <row r="67" spans="1:22" ht="30" customHeight="1" thickBot="1" x14ac:dyDescent="0.45">
      <c r="A67" s="806" t="str">
        <f>A65</f>
        <v>6. / 2</v>
      </c>
      <c r="B67" s="807"/>
      <c r="C67" s="808" t="str">
        <f>C65</f>
        <v>E</v>
      </c>
      <c r="D67" s="923"/>
      <c r="E67" s="923"/>
      <c r="F67" s="923"/>
      <c r="G67" s="923"/>
      <c r="H67" s="924"/>
      <c r="I67" s="619">
        <v>13</v>
      </c>
      <c r="J67" s="925"/>
      <c r="K67" s="621" t="str">
        <f>$Y$7&amp;" / 2"</f>
        <v>P / 2</v>
      </c>
      <c r="L67" s="622"/>
      <c r="M67" s="623"/>
      <c r="N67" s="621" t="str">
        <f>$AA$7&amp;" / 1"</f>
        <v xml:space="preserve"> / 1</v>
      </c>
      <c r="O67" s="622"/>
      <c r="P67" s="623"/>
      <c r="Q67" s="621" t="str">
        <f>$Z$7&amp;" / 4"</f>
        <v>V / 4</v>
      </c>
      <c r="R67" s="622"/>
      <c r="S67" s="623"/>
      <c r="T67" s="621" t="str">
        <f>$W$7&amp;" / 3"</f>
        <v>C / 3</v>
      </c>
      <c r="U67" s="622"/>
      <c r="V67" s="623"/>
    </row>
    <row r="68" spans="1:22" ht="15" customHeight="1" x14ac:dyDescent="0.4">
      <c r="A68" s="814" t="s">
        <v>182</v>
      </c>
      <c r="B68" s="815"/>
      <c r="C68" s="811" t="s">
        <v>1</v>
      </c>
      <c r="D68" s="926"/>
      <c r="E68" s="926"/>
      <c r="F68" s="926"/>
      <c r="G68" s="926"/>
      <c r="H68" s="927"/>
      <c r="I68" s="624" t="s">
        <v>2</v>
      </c>
      <c r="J68" s="815"/>
      <c r="K68" s="616" t="s">
        <v>3</v>
      </c>
      <c r="L68" s="617"/>
      <c r="M68" s="618"/>
      <c r="N68" s="616" t="s">
        <v>4</v>
      </c>
      <c r="O68" s="617"/>
      <c r="P68" s="618"/>
      <c r="Q68" s="616" t="s">
        <v>5</v>
      </c>
      <c r="R68" s="617"/>
      <c r="S68" s="618"/>
      <c r="T68" s="616" t="s">
        <v>6</v>
      </c>
      <c r="U68" s="617"/>
      <c r="V68" s="618"/>
    </row>
    <row r="69" spans="1:22" ht="30" customHeight="1" thickBot="1" x14ac:dyDescent="0.45">
      <c r="A69" s="806" t="str">
        <f>A67</f>
        <v>6. / 2</v>
      </c>
      <c r="B69" s="807"/>
      <c r="C69" s="808" t="str">
        <f>C67</f>
        <v>E</v>
      </c>
      <c r="D69" s="923"/>
      <c r="E69" s="923"/>
      <c r="F69" s="923"/>
      <c r="G69" s="923"/>
      <c r="H69" s="924"/>
      <c r="I69" s="619">
        <v>14</v>
      </c>
      <c r="J69" s="925"/>
      <c r="K69" s="621" t="str">
        <f>$Z$7&amp;" / 2"</f>
        <v>V / 2</v>
      </c>
      <c r="L69" s="622"/>
      <c r="M69" s="623"/>
      <c r="N69" s="621" t="str">
        <f>$W$7&amp;" / 1"</f>
        <v>C / 1</v>
      </c>
      <c r="O69" s="622"/>
      <c r="P69" s="623"/>
      <c r="Q69" s="621" t="str">
        <f>$AA$7&amp;" / 4"</f>
        <v xml:space="preserve"> / 4</v>
      </c>
      <c r="R69" s="622"/>
      <c r="S69" s="623"/>
      <c r="T69" s="621" t="str">
        <f>$X$7&amp;" / 3"</f>
        <v>J / 3</v>
      </c>
      <c r="U69" s="622"/>
      <c r="V69" s="623"/>
    </row>
    <row r="70" spans="1:22" ht="15" customHeight="1" x14ac:dyDescent="0.4">
      <c r="A70" s="814" t="s">
        <v>182</v>
      </c>
      <c r="B70" s="815"/>
      <c r="C70" s="811" t="s">
        <v>1</v>
      </c>
      <c r="D70" s="926"/>
      <c r="E70" s="926"/>
      <c r="F70" s="926"/>
      <c r="G70" s="926"/>
      <c r="H70" s="927"/>
      <c r="I70" s="624" t="s">
        <v>2</v>
      </c>
      <c r="J70" s="815"/>
      <c r="K70" s="616" t="s">
        <v>3</v>
      </c>
      <c r="L70" s="617"/>
      <c r="M70" s="618"/>
      <c r="N70" s="616" t="s">
        <v>4</v>
      </c>
      <c r="O70" s="617"/>
      <c r="P70" s="618"/>
      <c r="Q70" s="616" t="s">
        <v>5</v>
      </c>
      <c r="R70" s="617"/>
      <c r="S70" s="618"/>
      <c r="T70" s="616" t="s">
        <v>6</v>
      </c>
      <c r="U70" s="617"/>
      <c r="V70" s="618"/>
    </row>
    <row r="71" spans="1:22" ht="30" customHeight="1" thickBot="1" x14ac:dyDescent="0.45">
      <c r="A71" s="806" t="str">
        <f>A69</f>
        <v>6. / 2</v>
      </c>
      <c r="B71" s="807"/>
      <c r="C71" s="808" t="str">
        <f>C69</f>
        <v>E</v>
      </c>
      <c r="D71" s="923"/>
      <c r="E71" s="923"/>
      <c r="F71" s="923"/>
      <c r="G71" s="923"/>
      <c r="H71" s="924"/>
      <c r="I71" s="619">
        <v>15</v>
      </c>
      <c r="J71" s="925"/>
      <c r="K71" s="621" t="str">
        <f>$AA$7&amp;" / 2"</f>
        <v xml:space="preserve"> / 2</v>
      </c>
      <c r="L71" s="622"/>
      <c r="M71" s="623"/>
      <c r="N71" s="621" t="str">
        <f>$Y$7&amp;" / 3"</f>
        <v>P / 3</v>
      </c>
      <c r="O71" s="622"/>
      <c r="P71" s="623"/>
      <c r="Q71" s="621" t="str">
        <f>$W$7&amp;" / 4"</f>
        <v>C / 4</v>
      </c>
      <c r="R71" s="622"/>
      <c r="S71" s="623"/>
      <c r="T71" s="621" t="str">
        <f>$X$7&amp;" / 1"</f>
        <v>J / 1</v>
      </c>
      <c r="U71" s="622"/>
      <c r="V71" s="623"/>
    </row>
    <row r="72" spans="1:22" ht="15" customHeight="1" x14ac:dyDescent="0.4">
      <c r="A72" s="804" t="s">
        <v>183</v>
      </c>
      <c r="B72" s="805"/>
      <c r="C72" s="801" t="s">
        <v>1</v>
      </c>
      <c r="D72" s="918"/>
      <c r="E72" s="918"/>
      <c r="F72" s="918"/>
      <c r="G72" s="918"/>
      <c r="H72" s="919"/>
      <c r="I72" s="663" t="s">
        <v>2</v>
      </c>
      <c r="J72" s="805"/>
      <c r="K72" s="651" t="s">
        <v>3</v>
      </c>
      <c r="L72" s="652"/>
      <c r="M72" s="653"/>
      <c r="N72" s="651" t="s">
        <v>4</v>
      </c>
      <c r="O72" s="652"/>
      <c r="P72" s="653"/>
      <c r="Q72" s="651" t="s">
        <v>5</v>
      </c>
      <c r="R72" s="652"/>
      <c r="S72" s="653"/>
      <c r="T72" s="651" t="s">
        <v>6</v>
      </c>
      <c r="U72" s="652"/>
      <c r="V72" s="653"/>
    </row>
    <row r="73" spans="1:22" ht="30" customHeight="1" thickBot="1" x14ac:dyDescent="0.45">
      <c r="A73" s="796" t="str">
        <f>A71</f>
        <v>6. / 2</v>
      </c>
      <c r="B73" s="797"/>
      <c r="C73" s="798" t="str">
        <f>C71</f>
        <v>E</v>
      </c>
      <c r="D73" s="916"/>
      <c r="E73" s="916"/>
      <c r="F73" s="916"/>
      <c r="G73" s="916"/>
      <c r="H73" s="917"/>
      <c r="I73" s="661">
        <v>16</v>
      </c>
      <c r="J73" s="915"/>
      <c r="K73" s="656" t="str">
        <f>$W$9&amp;" / 2"</f>
        <v>D / 2</v>
      </c>
      <c r="L73" s="657"/>
      <c r="M73" s="658"/>
      <c r="N73" s="656" t="str">
        <f>$Z$9&amp;" / 3"</f>
        <v>W / 3</v>
      </c>
      <c r="O73" s="657"/>
      <c r="P73" s="658"/>
      <c r="Q73" s="656" t="str">
        <f>$X$9&amp;" / 4"</f>
        <v>K / 4</v>
      </c>
      <c r="R73" s="657"/>
      <c r="S73" s="658"/>
      <c r="T73" s="656" t="str">
        <f>$Y$9&amp;" / 1"</f>
        <v>R / 1</v>
      </c>
      <c r="U73" s="657"/>
      <c r="V73" s="658"/>
    </row>
    <row r="74" spans="1:22" ht="15" customHeight="1" x14ac:dyDescent="0.4">
      <c r="A74" s="804" t="s">
        <v>183</v>
      </c>
      <c r="B74" s="805"/>
      <c r="C74" s="801" t="s">
        <v>1</v>
      </c>
      <c r="D74" s="918"/>
      <c r="E74" s="918"/>
      <c r="F74" s="918"/>
      <c r="G74" s="918"/>
      <c r="H74" s="919"/>
      <c r="I74" s="663" t="s">
        <v>2</v>
      </c>
      <c r="J74" s="805"/>
      <c r="K74" s="651" t="s">
        <v>3</v>
      </c>
      <c r="L74" s="652"/>
      <c r="M74" s="653"/>
      <c r="N74" s="651" t="s">
        <v>4</v>
      </c>
      <c r="O74" s="652"/>
      <c r="P74" s="653"/>
      <c r="Q74" s="651" t="s">
        <v>5</v>
      </c>
      <c r="R74" s="652"/>
      <c r="S74" s="653"/>
      <c r="T74" s="651" t="s">
        <v>6</v>
      </c>
      <c r="U74" s="652"/>
      <c r="V74" s="653"/>
    </row>
    <row r="75" spans="1:22" ht="30" customHeight="1" thickBot="1" x14ac:dyDescent="0.45">
      <c r="A75" s="796" t="str">
        <f>A73</f>
        <v>6. / 2</v>
      </c>
      <c r="B75" s="797"/>
      <c r="C75" s="798" t="str">
        <f>C73</f>
        <v>E</v>
      </c>
      <c r="D75" s="916"/>
      <c r="E75" s="916"/>
      <c r="F75" s="916"/>
      <c r="G75" s="916"/>
      <c r="H75" s="917"/>
      <c r="I75" s="661">
        <v>17</v>
      </c>
      <c r="J75" s="915"/>
      <c r="K75" s="656" t="str">
        <f>$X$9&amp;" / 2"</f>
        <v>K / 2</v>
      </c>
      <c r="L75" s="657"/>
      <c r="M75" s="658"/>
      <c r="N75" s="656" t="str">
        <f>$Z$9&amp;" / 1"</f>
        <v>W / 1</v>
      </c>
      <c r="O75" s="657"/>
      <c r="P75" s="658"/>
      <c r="Q75" s="656" t="str">
        <f>$Y$9&amp;" / 4"</f>
        <v>R / 4</v>
      </c>
      <c r="R75" s="657"/>
      <c r="S75" s="658"/>
      <c r="T75" s="656" t="str">
        <f>$AA$9&amp;" / 3"</f>
        <v xml:space="preserve"> / 3</v>
      </c>
      <c r="U75" s="657"/>
      <c r="V75" s="658"/>
    </row>
    <row r="76" spans="1:22" ht="15" customHeight="1" x14ac:dyDescent="0.4">
      <c r="A76" s="804" t="s">
        <v>183</v>
      </c>
      <c r="B76" s="805"/>
      <c r="C76" s="801" t="s">
        <v>1</v>
      </c>
      <c r="D76" s="918"/>
      <c r="E76" s="918"/>
      <c r="F76" s="918"/>
      <c r="G76" s="918"/>
      <c r="H76" s="919"/>
      <c r="I76" s="663" t="s">
        <v>2</v>
      </c>
      <c r="J76" s="805"/>
      <c r="K76" s="651" t="s">
        <v>3</v>
      </c>
      <c r="L76" s="652"/>
      <c r="M76" s="653"/>
      <c r="N76" s="651" t="s">
        <v>4</v>
      </c>
      <c r="O76" s="652"/>
      <c r="P76" s="653"/>
      <c r="Q76" s="651" t="s">
        <v>5</v>
      </c>
      <c r="R76" s="652"/>
      <c r="S76" s="653"/>
      <c r="T76" s="651" t="s">
        <v>6</v>
      </c>
      <c r="U76" s="652"/>
      <c r="V76" s="653"/>
    </row>
    <row r="77" spans="1:22" ht="30" customHeight="1" thickBot="1" x14ac:dyDescent="0.45">
      <c r="A77" s="796" t="str">
        <f>A75</f>
        <v>6. / 2</v>
      </c>
      <c r="B77" s="797"/>
      <c r="C77" s="798" t="str">
        <f>C75</f>
        <v>E</v>
      </c>
      <c r="D77" s="916"/>
      <c r="E77" s="916"/>
      <c r="F77" s="916"/>
      <c r="G77" s="916"/>
      <c r="H77" s="917"/>
      <c r="I77" s="661">
        <v>18</v>
      </c>
      <c r="J77" s="915"/>
      <c r="K77" s="656" t="str">
        <f>$Y$9&amp;" / 2"</f>
        <v>R / 2</v>
      </c>
      <c r="L77" s="657"/>
      <c r="M77" s="658"/>
      <c r="N77" s="656" t="str">
        <f>$AA$9&amp;" / 1"</f>
        <v xml:space="preserve"> / 1</v>
      </c>
      <c r="O77" s="657"/>
      <c r="P77" s="658"/>
      <c r="Q77" s="656" t="str">
        <f>$Z$9&amp;" / 4"</f>
        <v>W / 4</v>
      </c>
      <c r="R77" s="657"/>
      <c r="S77" s="658"/>
      <c r="T77" s="656" t="str">
        <f>$W$9&amp;" / 3"</f>
        <v>D / 3</v>
      </c>
      <c r="U77" s="657"/>
      <c r="V77" s="658"/>
    </row>
    <row r="78" spans="1:22" ht="15" customHeight="1" x14ac:dyDescent="0.4">
      <c r="A78" s="804" t="s">
        <v>183</v>
      </c>
      <c r="B78" s="805"/>
      <c r="C78" s="801" t="s">
        <v>1</v>
      </c>
      <c r="D78" s="918"/>
      <c r="E78" s="918"/>
      <c r="F78" s="918"/>
      <c r="G78" s="918"/>
      <c r="H78" s="919"/>
      <c r="I78" s="663" t="s">
        <v>2</v>
      </c>
      <c r="J78" s="805"/>
      <c r="K78" s="651" t="s">
        <v>3</v>
      </c>
      <c r="L78" s="652"/>
      <c r="M78" s="653"/>
      <c r="N78" s="651" t="s">
        <v>4</v>
      </c>
      <c r="O78" s="652"/>
      <c r="P78" s="653"/>
      <c r="Q78" s="651" t="s">
        <v>5</v>
      </c>
      <c r="R78" s="652"/>
      <c r="S78" s="653"/>
      <c r="T78" s="651" t="s">
        <v>6</v>
      </c>
      <c r="U78" s="652"/>
      <c r="V78" s="653"/>
    </row>
    <row r="79" spans="1:22" ht="30" customHeight="1" thickBot="1" x14ac:dyDescent="0.45">
      <c r="A79" s="796" t="str">
        <f>A77</f>
        <v>6. / 2</v>
      </c>
      <c r="B79" s="797"/>
      <c r="C79" s="798" t="str">
        <f>C77</f>
        <v>E</v>
      </c>
      <c r="D79" s="916"/>
      <c r="E79" s="916"/>
      <c r="F79" s="916"/>
      <c r="G79" s="916"/>
      <c r="H79" s="917"/>
      <c r="I79" s="661">
        <v>19</v>
      </c>
      <c r="J79" s="915"/>
      <c r="K79" s="656" t="str">
        <f>$Z$9&amp;" / 2"</f>
        <v>W / 2</v>
      </c>
      <c r="L79" s="657"/>
      <c r="M79" s="658"/>
      <c r="N79" s="656" t="str">
        <f>$W$9&amp;" / 1"</f>
        <v>D / 1</v>
      </c>
      <c r="O79" s="657"/>
      <c r="P79" s="658"/>
      <c r="Q79" s="656" t="str">
        <f>$AA$9&amp;" / 4"</f>
        <v xml:space="preserve"> / 4</v>
      </c>
      <c r="R79" s="657"/>
      <c r="S79" s="658"/>
      <c r="T79" s="656" t="str">
        <f>$X$9&amp;" / 3"</f>
        <v>K / 3</v>
      </c>
      <c r="U79" s="657"/>
      <c r="V79" s="658"/>
    </row>
    <row r="80" spans="1:22" ht="15" customHeight="1" x14ac:dyDescent="0.4">
      <c r="A80" s="804" t="s">
        <v>183</v>
      </c>
      <c r="B80" s="805"/>
      <c r="C80" s="801" t="s">
        <v>1</v>
      </c>
      <c r="D80" s="918"/>
      <c r="E80" s="918"/>
      <c r="F80" s="918"/>
      <c r="G80" s="918"/>
      <c r="H80" s="919"/>
      <c r="I80" s="663" t="s">
        <v>2</v>
      </c>
      <c r="J80" s="805"/>
      <c r="K80" s="651" t="s">
        <v>3</v>
      </c>
      <c r="L80" s="652"/>
      <c r="M80" s="653"/>
      <c r="N80" s="651" t="s">
        <v>4</v>
      </c>
      <c r="O80" s="652"/>
      <c r="P80" s="653"/>
      <c r="Q80" s="651" t="s">
        <v>5</v>
      </c>
      <c r="R80" s="652"/>
      <c r="S80" s="653"/>
      <c r="T80" s="651" t="s">
        <v>6</v>
      </c>
      <c r="U80" s="652"/>
      <c r="V80" s="653"/>
    </row>
    <row r="81" spans="1:22" ht="30" customHeight="1" thickBot="1" x14ac:dyDescent="0.45">
      <c r="A81" s="796" t="str">
        <f>A79</f>
        <v>6. / 2</v>
      </c>
      <c r="B81" s="797"/>
      <c r="C81" s="798" t="str">
        <f>C79</f>
        <v>E</v>
      </c>
      <c r="D81" s="916"/>
      <c r="E81" s="916"/>
      <c r="F81" s="916"/>
      <c r="G81" s="916"/>
      <c r="H81" s="917"/>
      <c r="I81" s="661">
        <v>20</v>
      </c>
      <c r="J81" s="915"/>
      <c r="K81" s="656" t="str">
        <f>$AA$9&amp;" / 2"</f>
        <v xml:space="preserve"> / 2</v>
      </c>
      <c r="L81" s="657"/>
      <c r="M81" s="658"/>
      <c r="N81" s="656" t="str">
        <f>$Y$9&amp;" / 3"</f>
        <v>R / 3</v>
      </c>
      <c r="O81" s="657"/>
      <c r="P81" s="658"/>
      <c r="Q81" s="656" t="str">
        <f>$W$9&amp;" / 4"</f>
        <v>D / 4</v>
      </c>
      <c r="R81" s="657"/>
      <c r="S81" s="658"/>
      <c r="T81" s="656" t="str">
        <f>$X$9&amp;" / 1"</f>
        <v>K / 1</v>
      </c>
      <c r="U81" s="657"/>
      <c r="V81" s="658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81"/>
      <c r="M82" s="682"/>
      <c r="N82" s="669" t="s">
        <v>4</v>
      </c>
      <c r="O82" s="681"/>
      <c r="P82" s="682"/>
      <c r="Q82" s="669" t="s">
        <v>5</v>
      </c>
      <c r="R82" s="670"/>
      <c r="S82" s="671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6. / 3</v>
      </c>
      <c r="B83" s="827"/>
      <c r="C83" s="828" t="str">
        <f>C81</f>
        <v>E</v>
      </c>
      <c r="D83" s="829"/>
      <c r="E83" s="829"/>
      <c r="F83" s="829"/>
      <c r="G83" s="829"/>
      <c r="H83" s="830"/>
      <c r="I83" s="672">
        <v>1</v>
      </c>
      <c r="J83" s="673"/>
      <c r="K83" s="674" t="str">
        <f>$W$3&amp;" / 3"</f>
        <v>A / 3</v>
      </c>
      <c r="L83" s="675"/>
      <c r="M83" s="676"/>
      <c r="N83" s="674" t="str">
        <f>$Z$3&amp;" / 2"</f>
        <v>T / 2</v>
      </c>
      <c r="O83" s="675"/>
      <c r="P83" s="676"/>
      <c r="Q83" s="674" t="str">
        <f>$X$3&amp;" / 1"</f>
        <v>F / 1</v>
      </c>
      <c r="R83" s="677"/>
      <c r="S83" s="678"/>
      <c r="T83" s="674" t="str">
        <f>$Y$3&amp;" / 4"</f>
        <v>M / 4</v>
      </c>
      <c r="U83" s="675"/>
      <c r="V83" s="676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81"/>
      <c r="M84" s="682"/>
      <c r="N84" s="669" t="s">
        <v>4</v>
      </c>
      <c r="O84" s="681"/>
      <c r="P84" s="682"/>
      <c r="Q84" s="669" t="s">
        <v>5</v>
      </c>
      <c r="R84" s="670"/>
      <c r="S84" s="671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6. / 3</v>
      </c>
      <c r="B85" s="827"/>
      <c r="C85" s="828" t="str">
        <f>C83</f>
        <v>E</v>
      </c>
      <c r="D85" s="829"/>
      <c r="E85" s="829"/>
      <c r="F85" s="829"/>
      <c r="G85" s="829"/>
      <c r="H85" s="830"/>
      <c r="I85" s="672">
        <v>2</v>
      </c>
      <c r="J85" s="673"/>
      <c r="K85" s="674" t="str">
        <f>$X$3&amp;" / 3"</f>
        <v>F / 3</v>
      </c>
      <c r="L85" s="677"/>
      <c r="M85" s="678"/>
      <c r="N85" s="674" t="str">
        <f>$Z$3&amp;" / 4"</f>
        <v>T / 4</v>
      </c>
      <c r="O85" s="677"/>
      <c r="P85" s="678"/>
      <c r="Q85" s="674" t="str">
        <f>$Y$3&amp;" / 1"</f>
        <v>M / 1</v>
      </c>
      <c r="R85" s="677"/>
      <c r="S85" s="678"/>
      <c r="T85" s="674" t="str">
        <f>$AA$3&amp;" / 2"</f>
        <v>Z / 2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81"/>
      <c r="M86" s="682"/>
      <c r="N86" s="669" t="s">
        <v>4</v>
      </c>
      <c r="O86" s="681"/>
      <c r="P86" s="682"/>
      <c r="Q86" s="669" t="s">
        <v>5</v>
      </c>
      <c r="R86" s="670"/>
      <c r="S86" s="671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6. / 3</v>
      </c>
      <c r="B87" s="827"/>
      <c r="C87" s="828" t="str">
        <f>C85</f>
        <v>E</v>
      </c>
      <c r="D87" s="829"/>
      <c r="E87" s="829"/>
      <c r="F87" s="829"/>
      <c r="G87" s="829"/>
      <c r="H87" s="830"/>
      <c r="I87" s="672">
        <v>3</v>
      </c>
      <c r="J87" s="673"/>
      <c r="K87" s="674" t="str">
        <f>$Y$3&amp;" / 3"</f>
        <v>M / 3</v>
      </c>
      <c r="L87" s="677"/>
      <c r="M87" s="678"/>
      <c r="N87" s="674" t="str">
        <f>$AA$3&amp;" / 4"</f>
        <v>Z / 4</v>
      </c>
      <c r="O87" s="677"/>
      <c r="P87" s="678"/>
      <c r="Q87" s="674" t="str">
        <f>$Z$3&amp;" / 1"</f>
        <v>T / 1</v>
      </c>
      <c r="R87" s="677"/>
      <c r="S87" s="678"/>
      <c r="T87" s="674" t="str">
        <f>$W$3&amp;" / 2"</f>
        <v>A / 2</v>
      </c>
      <c r="U87" s="675"/>
      <c r="V87" s="676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81"/>
      <c r="M88" s="682"/>
      <c r="N88" s="669" t="s">
        <v>4</v>
      </c>
      <c r="O88" s="681"/>
      <c r="P88" s="682"/>
      <c r="Q88" s="669" t="s">
        <v>5</v>
      </c>
      <c r="R88" s="670"/>
      <c r="S88" s="671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6. / 3</v>
      </c>
      <c r="B89" s="827"/>
      <c r="C89" s="828" t="str">
        <f>C87</f>
        <v>E</v>
      </c>
      <c r="D89" s="829"/>
      <c r="E89" s="829"/>
      <c r="F89" s="829"/>
      <c r="G89" s="829"/>
      <c r="H89" s="830"/>
      <c r="I89" s="672">
        <v>4</v>
      </c>
      <c r="J89" s="673"/>
      <c r="K89" s="674" t="str">
        <f>$Z$3&amp;" / 3"</f>
        <v>T / 3</v>
      </c>
      <c r="L89" s="677"/>
      <c r="M89" s="678"/>
      <c r="N89" s="674" t="str">
        <f>$W$3&amp;" / 4"</f>
        <v>A / 4</v>
      </c>
      <c r="O89" s="675"/>
      <c r="P89" s="676"/>
      <c r="Q89" s="674" t="str">
        <f>$AA$3&amp;" / 1"</f>
        <v>Z / 1</v>
      </c>
      <c r="R89" s="677"/>
      <c r="S89" s="678"/>
      <c r="T89" s="674" t="str">
        <f>$X$3&amp;" / 2"</f>
        <v>F / 2</v>
      </c>
      <c r="U89" s="675"/>
      <c r="V89" s="676"/>
    </row>
    <row r="90" spans="1:22" ht="15" customHeight="1" x14ac:dyDescent="0.4">
      <c r="A90" s="834" t="s">
        <v>180</v>
      </c>
      <c r="B90" s="835"/>
      <c r="C90" s="831" t="s">
        <v>1</v>
      </c>
      <c r="D90" s="832"/>
      <c r="E90" s="832"/>
      <c r="F90" s="832"/>
      <c r="G90" s="832"/>
      <c r="H90" s="833"/>
      <c r="I90" s="679" t="s">
        <v>2</v>
      </c>
      <c r="J90" s="680"/>
      <c r="K90" s="669" t="s">
        <v>3</v>
      </c>
      <c r="L90" s="681"/>
      <c r="M90" s="682"/>
      <c r="N90" s="669" t="s">
        <v>4</v>
      </c>
      <c r="O90" s="681"/>
      <c r="P90" s="682"/>
      <c r="Q90" s="669" t="s">
        <v>5</v>
      </c>
      <c r="R90" s="670"/>
      <c r="S90" s="671"/>
      <c r="T90" s="669" t="s">
        <v>6</v>
      </c>
      <c r="U90" s="670"/>
      <c r="V90" s="671"/>
    </row>
    <row r="91" spans="1:22" ht="30" customHeight="1" thickBot="1" x14ac:dyDescent="0.45">
      <c r="A91" s="826" t="str">
        <f>A89</f>
        <v>6. / 3</v>
      </c>
      <c r="B91" s="827"/>
      <c r="C91" s="828" t="str">
        <f>C89</f>
        <v>E</v>
      </c>
      <c r="D91" s="829"/>
      <c r="E91" s="829"/>
      <c r="F91" s="829"/>
      <c r="G91" s="829"/>
      <c r="H91" s="830"/>
      <c r="I91" s="672">
        <v>5</v>
      </c>
      <c r="J91" s="673"/>
      <c r="K91" s="674" t="str">
        <f>$AA$3&amp;" / 3"</f>
        <v>Z / 3</v>
      </c>
      <c r="L91" s="677"/>
      <c r="M91" s="678"/>
      <c r="N91" s="674" t="str">
        <f>$Y$3&amp;" / 2"</f>
        <v>M / 2</v>
      </c>
      <c r="O91" s="677"/>
      <c r="P91" s="678"/>
      <c r="Q91" s="674" t="str">
        <f>$W$3&amp;" / 1"</f>
        <v>A / 1</v>
      </c>
      <c r="R91" s="675"/>
      <c r="S91" s="676"/>
      <c r="T91" s="674" t="str">
        <f>$X$3&amp;" / 4"</f>
        <v>F / 4</v>
      </c>
      <c r="U91" s="675"/>
      <c r="V91" s="676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4"/>
      <c r="M92" s="635"/>
      <c r="N92" s="633" t="s">
        <v>4</v>
      </c>
      <c r="O92" s="634"/>
      <c r="P92" s="635"/>
      <c r="Q92" s="633" t="s">
        <v>5</v>
      </c>
      <c r="R92" s="636"/>
      <c r="S92" s="637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6. / 3</v>
      </c>
      <c r="B93" s="817"/>
      <c r="C93" s="818" t="str">
        <f>C91</f>
        <v>E</v>
      </c>
      <c r="D93" s="819"/>
      <c r="E93" s="819"/>
      <c r="F93" s="819"/>
      <c r="G93" s="819"/>
      <c r="H93" s="820"/>
      <c r="I93" s="626">
        <v>6</v>
      </c>
      <c r="J93" s="627"/>
      <c r="K93" s="628" t="str">
        <f>$W$5&amp;" / 3"</f>
        <v>B / 3</v>
      </c>
      <c r="L93" s="629"/>
      <c r="M93" s="630"/>
      <c r="N93" s="628" t="str">
        <f>$Z$5&amp;" / 2"</f>
        <v>U / 2</v>
      </c>
      <c r="O93" s="629"/>
      <c r="P93" s="630"/>
      <c r="Q93" s="628" t="str">
        <f>$X$5&amp;" / 1"</f>
        <v>H / 1</v>
      </c>
      <c r="R93" s="631"/>
      <c r="S93" s="632"/>
      <c r="T93" s="628" t="str">
        <f>$Y$5&amp;" / 4"</f>
        <v>N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4"/>
      <c r="M94" s="635"/>
      <c r="N94" s="633" t="s">
        <v>4</v>
      </c>
      <c r="O94" s="634"/>
      <c r="P94" s="635"/>
      <c r="Q94" s="633" t="s">
        <v>5</v>
      </c>
      <c r="R94" s="636"/>
      <c r="S94" s="637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6. / 3</v>
      </c>
      <c r="B95" s="817"/>
      <c r="C95" s="818" t="str">
        <f>C93</f>
        <v>E</v>
      </c>
      <c r="D95" s="819"/>
      <c r="E95" s="819"/>
      <c r="F95" s="819"/>
      <c r="G95" s="819"/>
      <c r="H95" s="820"/>
      <c r="I95" s="626">
        <v>7</v>
      </c>
      <c r="J95" s="627"/>
      <c r="K95" s="628" t="str">
        <f>$X$5&amp;" / 3"</f>
        <v>H / 3</v>
      </c>
      <c r="L95" s="629"/>
      <c r="M95" s="630"/>
      <c r="N95" s="628" t="str">
        <f>$Z$5&amp;" / 4"</f>
        <v>U / 4</v>
      </c>
      <c r="O95" s="629"/>
      <c r="P95" s="630"/>
      <c r="Q95" s="628" t="str">
        <f>$Y$5&amp;" / 1"</f>
        <v>N / 1</v>
      </c>
      <c r="R95" s="631"/>
      <c r="S95" s="632"/>
      <c r="T95" s="628" t="str">
        <f>$AA$5&amp;" / 2"</f>
        <v xml:space="preserve"> / 2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4"/>
      <c r="M96" s="635"/>
      <c r="N96" s="633" t="s">
        <v>4</v>
      </c>
      <c r="O96" s="634"/>
      <c r="P96" s="635"/>
      <c r="Q96" s="633" t="s">
        <v>5</v>
      </c>
      <c r="R96" s="636"/>
      <c r="S96" s="637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6. / 3</v>
      </c>
      <c r="B97" s="817"/>
      <c r="C97" s="818" t="str">
        <f>C95</f>
        <v>E</v>
      </c>
      <c r="D97" s="819"/>
      <c r="E97" s="819"/>
      <c r="F97" s="819"/>
      <c r="G97" s="819"/>
      <c r="H97" s="820"/>
      <c r="I97" s="626">
        <v>8</v>
      </c>
      <c r="J97" s="627"/>
      <c r="K97" s="628" t="str">
        <f>$Y$5&amp;" / 3"</f>
        <v>N / 3</v>
      </c>
      <c r="L97" s="629"/>
      <c r="M97" s="630"/>
      <c r="N97" s="628" t="str">
        <f>$AA$5&amp;" / 4"</f>
        <v xml:space="preserve"> / 4</v>
      </c>
      <c r="O97" s="629"/>
      <c r="P97" s="630"/>
      <c r="Q97" s="628" t="str">
        <f>$Z$5&amp;" / 1"</f>
        <v>U / 1</v>
      </c>
      <c r="R97" s="631"/>
      <c r="S97" s="632"/>
      <c r="T97" s="628" t="str">
        <f>$W$5&amp;" / 2"</f>
        <v>B / 2</v>
      </c>
      <c r="U97" s="631"/>
      <c r="V97" s="632"/>
    </row>
    <row r="98" spans="1:22" ht="15" customHeight="1" x14ac:dyDescent="0.4">
      <c r="A98" s="824" t="s">
        <v>181</v>
      </c>
      <c r="B98" s="825"/>
      <c r="C98" s="821" t="s">
        <v>1</v>
      </c>
      <c r="D98" s="822"/>
      <c r="E98" s="822"/>
      <c r="F98" s="822"/>
      <c r="G98" s="822"/>
      <c r="H98" s="823"/>
      <c r="I98" s="638" t="s">
        <v>2</v>
      </c>
      <c r="J98" s="639"/>
      <c r="K98" s="633" t="s">
        <v>3</v>
      </c>
      <c r="L98" s="634"/>
      <c r="M98" s="635"/>
      <c r="N98" s="633" t="s">
        <v>4</v>
      </c>
      <c r="O98" s="634"/>
      <c r="P98" s="635"/>
      <c r="Q98" s="633" t="s">
        <v>5</v>
      </c>
      <c r="R98" s="636"/>
      <c r="S98" s="637"/>
      <c r="T98" s="633" t="s">
        <v>6</v>
      </c>
      <c r="U98" s="636"/>
      <c r="V98" s="637"/>
    </row>
    <row r="99" spans="1:22" ht="30" customHeight="1" thickBot="1" x14ac:dyDescent="0.45">
      <c r="A99" s="816" t="str">
        <f>A97</f>
        <v>6. / 3</v>
      </c>
      <c r="B99" s="817"/>
      <c r="C99" s="818" t="str">
        <f>C97</f>
        <v>E</v>
      </c>
      <c r="D99" s="819"/>
      <c r="E99" s="819"/>
      <c r="F99" s="819"/>
      <c r="G99" s="819"/>
      <c r="H99" s="820"/>
      <c r="I99" s="626">
        <v>9</v>
      </c>
      <c r="J99" s="627"/>
      <c r="K99" s="628" t="str">
        <f>$Z$5&amp;" / 3"</f>
        <v>U / 3</v>
      </c>
      <c r="L99" s="629"/>
      <c r="M99" s="630"/>
      <c r="N99" s="628" t="str">
        <f>$W$5&amp;" / 4"</f>
        <v>B / 4</v>
      </c>
      <c r="O99" s="629"/>
      <c r="P99" s="630"/>
      <c r="Q99" s="628" t="str">
        <f>$AA$5&amp;" / 1"</f>
        <v xml:space="preserve"> / 1</v>
      </c>
      <c r="R99" s="631"/>
      <c r="S99" s="632"/>
      <c r="T99" s="628" t="str">
        <f>$X$5&amp;" / 2"</f>
        <v>H / 2</v>
      </c>
      <c r="U99" s="631"/>
      <c r="V99" s="632"/>
    </row>
    <row r="100" spans="1:22" ht="15" customHeight="1" x14ac:dyDescent="0.4">
      <c r="A100" s="824" t="s">
        <v>181</v>
      </c>
      <c r="B100" s="825"/>
      <c r="C100" s="821" t="s">
        <v>1</v>
      </c>
      <c r="D100" s="822"/>
      <c r="E100" s="822"/>
      <c r="F100" s="822"/>
      <c r="G100" s="822"/>
      <c r="H100" s="823"/>
      <c r="I100" s="638" t="s">
        <v>2</v>
      </c>
      <c r="J100" s="639"/>
      <c r="K100" s="633" t="s">
        <v>3</v>
      </c>
      <c r="L100" s="634"/>
      <c r="M100" s="635"/>
      <c r="N100" s="633" t="s">
        <v>4</v>
      </c>
      <c r="O100" s="634"/>
      <c r="P100" s="635"/>
      <c r="Q100" s="633" t="s">
        <v>5</v>
      </c>
      <c r="R100" s="636"/>
      <c r="S100" s="637"/>
      <c r="T100" s="633" t="s">
        <v>6</v>
      </c>
      <c r="U100" s="636"/>
      <c r="V100" s="637"/>
    </row>
    <row r="101" spans="1:22" ht="30" customHeight="1" thickBot="1" x14ac:dyDescent="0.45">
      <c r="A101" s="816" t="str">
        <f>A99</f>
        <v>6. / 3</v>
      </c>
      <c r="B101" s="817"/>
      <c r="C101" s="818" t="str">
        <f>C99</f>
        <v>E</v>
      </c>
      <c r="D101" s="819"/>
      <c r="E101" s="819"/>
      <c r="F101" s="819"/>
      <c r="G101" s="819"/>
      <c r="H101" s="820"/>
      <c r="I101" s="626">
        <v>10</v>
      </c>
      <c r="J101" s="627"/>
      <c r="K101" s="628" t="str">
        <f>$AA$5&amp;" / 3"</f>
        <v xml:space="preserve"> / 3</v>
      </c>
      <c r="L101" s="629"/>
      <c r="M101" s="630"/>
      <c r="N101" s="628" t="str">
        <f>$Y$5&amp;" / 2"</f>
        <v>N / 2</v>
      </c>
      <c r="O101" s="629"/>
      <c r="P101" s="630"/>
      <c r="Q101" s="628" t="str">
        <f>$W$5&amp;" / 1"</f>
        <v>B / 1</v>
      </c>
      <c r="R101" s="631"/>
      <c r="S101" s="632"/>
      <c r="T101" s="628" t="str">
        <f>$X$5&amp;" / 4"</f>
        <v>H / 4</v>
      </c>
      <c r="U101" s="631"/>
      <c r="V101" s="632"/>
    </row>
    <row r="102" spans="1:22" ht="15" customHeight="1" x14ac:dyDescent="0.4">
      <c r="A102" s="814" t="s">
        <v>182</v>
      </c>
      <c r="B102" s="815"/>
      <c r="C102" s="811" t="s">
        <v>1</v>
      </c>
      <c r="D102" s="926"/>
      <c r="E102" s="926"/>
      <c r="F102" s="926"/>
      <c r="G102" s="926"/>
      <c r="H102" s="927"/>
      <c r="I102" s="624" t="s">
        <v>2</v>
      </c>
      <c r="J102" s="815"/>
      <c r="K102" s="616" t="s">
        <v>3</v>
      </c>
      <c r="L102" s="617"/>
      <c r="M102" s="618"/>
      <c r="N102" s="616" t="s">
        <v>4</v>
      </c>
      <c r="O102" s="617"/>
      <c r="P102" s="618"/>
      <c r="Q102" s="616" t="s">
        <v>5</v>
      </c>
      <c r="R102" s="617"/>
      <c r="S102" s="618"/>
      <c r="T102" s="616" t="s">
        <v>6</v>
      </c>
      <c r="U102" s="617"/>
      <c r="V102" s="618"/>
    </row>
    <row r="103" spans="1:22" ht="30" customHeight="1" thickBot="1" x14ac:dyDescent="0.45">
      <c r="A103" s="806" t="str">
        <f>A101</f>
        <v>6. / 3</v>
      </c>
      <c r="B103" s="807"/>
      <c r="C103" s="808" t="str">
        <f>C101</f>
        <v>E</v>
      </c>
      <c r="D103" s="923"/>
      <c r="E103" s="923"/>
      <c r="F103" s="923"/>
      <c r="G103" s="923"/>
      <c r="H103" s="924"/>
      <c r="I103" s="619">
        <v>11</v>
      </c>
      <c r="J103" s="925"/>
      <c r="K103" s="621" t="str">
        <f>$W$7&amp;" / 3"</f>
        <v>C / 3</v>
      </c>
      <c r="L103" s="622"/>
      <c r="M103" s="623"/>
      <c r="N103" s="621" t="str">
        <f>$Z$7&amp;" / 2"</f>
        <v>V / 2</v>
      </c>
      <c r="O103" s="622"/>
      <c r="P103" s="623"/>
      <c r="Q103" s="621" t="str">
        <f>$X$7&amp;" / 1"</f>
        <v>J / 1</v>
      </c>
      <c r="R103" s="622"/>
      <c r="S103" s="623"/>
      <c r="T103" s="621" t="str">
        <f>$Y$7&amp;" / 4"</f>
        <v>P / 4</v>
      </c>
      <c r="U103" s="622"/>
      <c r="V103" s="623"/>
    </row>
    <row r="104" spans="1:22" ht="15" customHeight="1" x14ac:dyDescent="0.4">
      <c r="A104" s="814" t="s">
        <v>182</v>
      </c>
      <c r="B104" s="815"/>
      <c r="C104" s="811" t="s">
        <v>1</v>
      </c>
      <c r="D104" s="926"/>
      <c r="E104" s="926"/>
      <c r="F104" s="926"/>
      <c r="G104" s="926"/>
      <c r="H104" s="927"/>
      <c r="I104" s="624" t="s">
        <v>2</v>
      </c>
      <c r="J104" s="815"/>
      <c r="K104" s="616" t="s">
        <v>3</v>
      </c>
      <c r="L104" s="617"/>
      <c r="M104" s="618"/>
      <c r="N104" s="616" t="s">
        <v>4</v>
      </c>
      <c r="O104" s="617"/>
      <c r="P104" s="618"/>
      <c r="Q104" s="616" t="s">
        <v>5</v>
      </c>
      <c r="R104" s="617"/>
      <c r="S104" s="618"/>
      <c r="T104" s="616" t="s">
        <v>6</v>
      </c>
      <c r="U104" s="617"/>
      <c r="V104" s="618"/>
    </row>
    <row r="105" spans="1:22" ht="30" customHeight="1" thickBot="1" x14ac:dyDescent="0.45">
      <c r="A105" s="806" t="str">
        <f>A103</f>
        <v>6. / 3</v>
      </c>
      <c r="B105" s="807"/>
      <c r="C105" s="808" t="str">
        <f>C103</f>
        <v>E</v>
      </c>
      <c r="D105" s="923"/>
      <c r="E105" s="923"/>
      <c r="F105" s="923"/>
      <c r="G105" s="923"/>
      <c r="H105" s="924"/>
      <c r="I105" s="619">
        <v>12</v>
      </c>
      <c r="J105" s="925"/>
      <c r="K105" s="621" t="str">
        <f>$X$7&amp;" / 3"</f>
        <v>J / 3</v>
      </c>
      <c r="L105" s="622"/>
      <c r="M105" s="623"/>
      <c r="N105" s="621" t="str">
        <f>$Z$7&amp;" / 4"</f>
        <v>V / 4</v>
      </c>
      <c r="O105" s="622"/>
      <c r="P105" s="623"/>
      <c r="Q105" s="621" t="str">
        <f>$Y$7&amp;" / 1"</f>
        <v>P / 1</v>
      </c>
      <c r="R105" s="622"/>
      <c r="S105" s="623"/>
      <c r="T105" s="621" t="str">
        <f>$AA$7&amp;" / 2"</f>
        <v xml:space="preserve"> / 2</v>
      </c>
      <c r="U105" s="622"/>
      <c r="V105" s="623"/>
    </row>
    <row r="106" spans="1:22" ht="15" customHeight="1" x14ac:dyDescent="0.4">
      <c r="A106" s="814" t="s">
        <v>182</v>
      </c>
      <c r="B106" s="815"/>
      <c r="C106" s="811" t="s">
        <v>1</v>
      </c>
      <c r="D106" s="926"/>
      <c r="E106" s="926"/>
      <c r="F106" s="926"/>
      <c r="G106" s="926"/>
      <c r="H106" s="927"/>
      <c r="I106" s="624" t="s">
        <v>2</v>
      </c>
      <c r="J106" s="815"/>
      <c r="K106" s="616" t="s">
        <v>3</v>
      </c>
      <c r="L106" s="617"/>
      <c r="M106" s="618"/>
      <c r="N106" s="616" t="s">
        <v>4</v>
      </c>
      <c r="O106" s="617"/>
      <c r="P106" s="618"/>
      <c r="Q106" s="616" t="s">
        <v>5</v>
      </c>
      <c r="R106" s="617"/>
      <c r="S106" s="618"/>
      <c r="T106" s="616" t="s">
        <v>6</v>
      </c>
      <c r="U106" s="617"/>
      <c r="V106" s="618"/>
    </row>
    <row r="107" spans="1:22" ht="30" customHeight="1" thickBot="1" x14ac:dyDescent="0.45">
      <c r="A107" s="806" t="str">
        <f>A105</f>
        <v>6. / 3</v>
      </c>
      <c r="B107" s="807"/>
      <c r="C107" s="808" t="str">
        <f>C105</f>
        <v>E</v>
      </c>
      <c r="D107" s="923"/>
      <c r="E107" s="923"/>
      <c r="F107" s="923"/>
      <c r="G107" s="923"/>
      <c r="H107" s="924"/>
      <c r="I107" s="619">
        <v>13</v>
      </c>
      <c r="J107" s="925"/>
      <c r="K107" s="621" t="str">
        <f>$Y$7&amp;" / 3"</f>
        <v>P / 3</v>
      </c>
      <c r="L107" s="622"/>
      <c r="M107" s="623"/>
      <c r="N107" s="621" t="str">
        <f>$AA$7&amp;" / 4"</f>
        <v xml:space="preserve"> / 4</v>
      </c>
      <c r="O107" s="622"/>
      <c r="P107" s="623"/>
      <c r="Q107" s="621" t="str">
        <f>$Z$7&amp;" / 1"</f>
        <v>V / 1</v>
      </c>
      <c r="R107" s="622"/>
      <c r="S107" s="623"/>
      <c r="T107" s="621" t="str">
        <f>$W$7&amp;" / 2"</f>
        <v>C / 2</v>
      </c>
      <c r="U107" s="622"/>
      <c r="V107" s="623"/>
    </row>
    <row r="108" spans="1:22" ht="15" customHeight="1" x14ac:dyDescent="0.4">
      <c r="A108" s="814" t="s">
        <v>182</v>
      </c>
      <c r="B108" s="815"/>
      <c r="C108" s="811" t="s">
        <v>1</v>
      </c>
      <c r="D108" s="926"/>
      <c r="E108" s="926"/>
      <c r="F108" s="926"/>
      <c r="G108" s="926"/>
      <c r="H108" s="927"/>
      <c r="I108" s="624" t="s">
        <v>2</v>
      </c>
      <c r="J108" s="815"/>
      <c r="K108" s="616" t="s">
        <v>3</v>
      </c>
      <c r="L108" s="617"/>
      <c r="M108" s="618"/>
      <c r="N108" s="616" t="s">
        <v>4</v>
      </c>
      <c r="O108" s="617"/>
      <c r="P108" s="618"/>
      <c r="Q108" s="616" t="s">
        <v>5</v>
      </c>
      <c r="R108" s="617"/>
      <c r="S108" s="618"/>
      <c r="T108" s="616" t="s">
        <v>6</v>
      </c>
      <c r="U108" s="617"/>
      <c r="V108" s="618"/>
    </row>
    <row r="109" spans="1:22" ht="30" customHeight="1" thickBot="1" x14ac:dyDescent="0.45">
      <c r="A109" s="806" t="str">
        <f>A107</f>
        <v>6. / 3</v>
      </c>
      <c r="B109" s="807"/>
      <c r="C109" s="808" t="str">
        <f>C107</f>
        <v>E</v>
      </c>
      <c r="D109" s="923"/>
      <c r="E109" s="923"/>
      <c r="F109" s="923"/>
      <c r="G109" s="923"/>
      <c r="H109" s="924"/>
      <c r="I109" s="619">
        <v>14</v>
      </c>
      <c r="J109" s="925"/>
      <c r="K109" s="621" t="str">
        <f>$Z$7&amp;" / 3"</f>
        <v>V / 3</v>
      </c>
      <c r="L109" s="622"/>
      <c r="M109" s="623"/>
      <c r="N109" s="621" t="str">
        <f>$W$7&amp;" / 4"</f>
        <v>C / 4</v>
      </c>
      <c r="O109" s="622"/>
      <c r="P109" s="623"/>
      <c r="Q109" s="621" t="str">
        <f>$AA$7&amp;" / 1"</f>
        <v xml:space="preserve"> / 1</v>
      </c>
      <c r="R109" s="622"/>
      <c r="S109" s="623"/>
      <c r="T109" s="621" t="str">
        <f>$X$7&amp;" / 2"</f>
        <v>J / 2</v>
      </c>
      <c r="U109" s="622"/>
      <c r="V109" s="623"/>
    </row>
    <row r="110" spans="1:22" ht="15" customHeight="1" x14ac:dyDescent="0.4">
      <c r="A110" s="814" t="s">
        <v>182</v>
      </c>
      <c r="B110" s="815"/>
      <c r="C110" s="811" t="s">
        <v>1</v>
      </c>
      <c r="D110" s="926"/>
      <c r="E110" s="926"/>
      <c r="F110" s="926"/>
      <c r="G110" s="926"/>
      <c r="H110" s="927"/>
      <c r="I110" s="624" t="s">
        <v>2</v>
      </c>
      <c r="J110" s="815"/>
      <c r="K110" s="616" t="s">
        <v>3</v>
      </c>
      <c r="L110" s="617"/>
      <c r="M110" s="618"/>
      <c r="N110" s="616" t="s">
        <v>4</v>
      </c>
      <c r="O110" s="617"/>
      <c r="P110" s="618"/>
      <c r="Q110" s="616" t="s">
        <v>5</v>
      </c>
      <c r="R110" s="617"/>
      <c r="S110" s="618"/>
      <c r="T110" s="616" t="s">
        <v>6</v>
      </c>
      <c r="U110" s="617"/>
      <c r="V110" s="618"/>
    </row>
    <row r="111" spans="1:22" ht="30" customHeight="1" thickBot="1" x14ac:dyDescent="0.45">
      <c r="A111" s="806" t="str">
        <f>A109</f>
        <v>6. / 3</v>
      </c>
      <c r="B111" s="807"/>
      <c r="C111" s="808" t="str">
        <f>C109</f>
        <v>E</v>
      </c>
      <c r="D111" s="923"/>
      <c r="E111" s="923"/>
      <c r="F111" s="923"/>
      <c r="G111" s="923"/>
      <c r="H111" s="924"/>
      <c r="I111" s="619">
        <v>15</v>
      </c>
      <c r="J111" s="925"/>
      <c r="K111" s="621" t="str">
        <f>$AA$7&amp;" / 3"</f>
        <v xml:space="preserve"> / 3</v>
      </c>
      <c r="L111" s="622"/>
      <c r="M111" s="623"/>
      <c r="N111" s="621" t="str">
        <f>$Y$7&amp;" / 2"</f>
        <v>P / 2</v>
      </c>
      <c r="O111" s="622"/>
      <c r="P111" s="623"/>
      <c r="Q111" s="621" t="str">
        <f>$W$7&amp;" / 1"</f>
        <v>C / 1</v>
      </c>
      <c r="R111" s="622"/>
      <c r="S111" s="623"/>
      <c r="T111" s="621" t="str">
        <f>$X$7&amp;" / 4"</f>
        <v>J / 4</v>
      </c>
      <c r="U111" s="622"/>
      <c r="V111" s="623"/>
    </row>
    <row r="112" spans="1:22" ht="15" customHeight="1" x14ac:dyDescent="0.4">
      <c r="A112" s="804" t="s">
        <v>183</v>
      </c>
      <c r="B112" s="805"/>
      <c r="C112" s="801" t="s">
        <v>1</v>
      </c>
      <c r="D112" s="918"/>
      <c r="E112" s="918"/>
      <c r="F112" s="918"/>
      <c r="G112" s="918"/>
      <c r="H112" s="919"/>
      <c r="I112" s="663" t="s">
        <v>2</v>
      </c>
      <c r="J112" s="805"/>
      <c r="K112" s="651" t="s">
        <v>3</v>
      </c>
      <c r="L112" s="652"/>
      <c r="M112" s="653"/>
      <c r="N112" s="651" t="s">
        <v>4</v>
      </c>
      <c r="O112" s="652"/>
      <c r="P112" s="653"/>
      <c r="Q112" s="651" t="s">
        <v>5</v>
      </c>
      <c r="R112" s="652"/>
      <c r="S112" s="653"/>
      <c r="T112" s="651" t="s">
        <v>6</v>
      </c>
      <c r="U112" s="652"/>
      <c r="V112" s="653"/>
    </row>
    <row r="113" spans="1:22" ht="30" customHeight="1" thickBot="1" x14ac:dyDescent="0.45">
      <c r="A113" s="796" t="str">
        <f>A111</f>
        <v>6. / 3</v>
      </c>
      <c r="B113" s="797"/>
      <c r="C113" s="798" t="str">
        <f>C111</f>
        <v>E</v>
      </c>
      <c r="D113" s="916"/>
      <c r="E113" s="916"/>
      <c r="F113" s="916"/>
      <c r="G113" s="916"/>
      <c r="H113" s="917"/>
      <c r="I113" s="661">
        <v>16</v>
      </c>
      <c r="J113" s="915"/>
      <c r="K113" s="656" t="str">
        <f>$W$9&amp;" / 3"</f>
        <v>D / 3</v>
      </c>
      <c r="L113" s="657"/>
      <c r="M113" s="658"/>
      <c r="N113" s="656" t="str">
        <f>$Z$9&amp;" / 2"</f>
        <v>W / 2</v>
      </c>
      <c r="O113" s="657"/>
      <c r="P113" s="658"/>
      <c r="Q113" s="656" t="str">
        <f>$X$9&amp;" / 1"</f>
        <v>K / 1</v>
      </c>
      <c r="R113" s="657"/>
      <c r="S113" s="658"/>
      <c r="T113" s="656" t="str">
        <f>$Y$9&amp;" / 4"</f>
        <v>R / 4</v>
      </c>
      <c r="U113" s="657"/>
      <c r="V113" s="658"/>
    </row>
    <row r="114" spans="1:22" ht="15" customHeight="1" x14ac:dyDescent="0.4">
      <c r="A114" s="804" t="s">
        <v>183</v>
      </c>
      <c r="B114" s="805"/>
      <c r="C114" s="801" t="s">
        <v>1</v>
      </c>
      <c r="D114" s="918"/>
      <c r="E114" s="918"/>
      <c r="F114" s="918"/>
      <c r="G114" s="918"/>
      <c r="H114" s="919"/>
      <c r="I114" s="663" t="s">
        <v>2</v>
      </c>
      <c r="J114" s="805"/>
      <c r="K114" s="651" t="s">
        <v>3</v>
      </c>
      <c r="L114" s="652"/>
      <c r="M114" s="653"/>
      <c r="N114" s="651" t="s">
        <v>4</v>
      </c>
      <c r="O114" s="652"/>
      <c r="P114" s="653"/>
      <c r="Q114" s="651" t="s">
        <v>5</v>
      </c>
      <c r="R114" s="652"/>
      <c r="S114" s="653"/>
      <c r="T114" s="651" t="s">
        <v>6</v>
      </c>
      <c r="U114" s="652"/>
      <c r="V114" s="653"/>
    </row>
    <row r="115" spans="1:22" ht="30" customHeight="1" thickBot="1" x14ac:dyDescent="0.45">
      <c r="A115" s="796" t="str">
        <f>A113</f>
        <v>6. / 3</v>
      </c>
      <c r="B115" s="797"/>
      <c r="C115" s="798" t="str">
        <f>C113</f>
        <v>E</v>
      </c>
      <c r="D115" s="916"/>
      <c r="E115" s="916"/>
      <c r="F115" s="916"/>
      <c r="G115" s="916"/>
      <c r="H115" s="917"/>
      <c r="I115" s="661">
        <v>17</v>
      </c>
      <c r="J115" s="915"/>
      <c r="K115" s="656" t="str">
        <f>$X$9&amp;" / 3"</f>
        <v>K / 3</v>
      </c>
      <c r="L115" s="657"/>
      <c r="M115" s="658"/>
      <c r="N115" s="656" t="str">
        <f>$Z$9&amp;" / 4"</f>
        <v>W / 4</v>
      </c>
      <c r="O115" s="657"/>
      <c r="P115" s="658"/>
      <c r="Q115" s="656" t="str">
        <f>$Y$9&amp;" / 1"</f>
        <v>R / 1</v>
      </c>
      <c r="R115" s="657"/>
      <c r="S115" s="658"/>
      <c r="T115" s="656" t="str">
        <f>$AA$9&amp;" / 2"</f>
        <v xml:space="preserve"> / 2</v>
      </c>
      <c r="U115" s="657"/>
      <c r="V115" s="658"/>
    </row>
    <row r="116" spans="1:22" ht="15" customHeight="1" x14ac:dyDescent="0.4">
      <c r="A116" s="804" t="s">
        <v>183</v>
      </c>
      <c r="B116" s="805"/>
      <c r="C116" s="801" t="s">
        <v>1</v>
      </c>
      <c r="D116" s="918"/>
      <c r="E116" s="918"/>
      <c r="F116" s="918"/>
      <c r="G116" s="918"/>
      <c r="H116" s="919"/>
      <c r="I116" s="663" t="s">
        <v>2</v>
      </c>
      <c r="J116" s="805"/>
      <c r="K116" s="651" t="s">
        <v>3</v>
      </c>
      <c r="L116" s="652"/>
      <c r="M116" s="653"/>
      <c r="N116" s="651" t="s">
        <v>4</v>
      </c>
      <c r="O116" s="652"/>
      <c r="P116" s="653"/>
      <c r="Q116" s="651" t="s">
        <v>5</v>
      </c>
      <c r="R116" s="652"/>
      <c r="S116" s="653"/>
      <c r="T116" s="651" t="s">
        <v>6</v>
      </c>
      <c r="U116" s="652"/>
      <c r="V116" s="653"/>
    </row>
    <row r="117" spans="1:22" ht="30" customHeight="1" thickBot="1" x14ac:dyDescent="0.45">
      <c r="A117" s="796" t="str">
        <f>A115</f>
        <v>6. / 3</v>
      </c>
      <c r="B117" s="797"/>
      <c r="C117" s="798" t="str">
        <f>C115</f>
        <v>E</v>
      </c>
      <c r="D117" s="916"/>
      <c r="E117" s="916"/>
      <c r="F117" s="916"/>
      <c r="G117" s="916"/>
      <c r="H117" s="917"/>
      <c r="I117" s="661">
        <v>18</v>
      </c>
      <c r="J117" s="915"/>
      <c r="K117" s="656" t="str">
        <f>$Y$9&amp;" / 3"</f>
        <v>R / 3</v>
      </c>
      <c r="L117" s="657"/>
      <c r="M117" s="658"/>
      <c r="N117" s="656" t="str">
        <f>$AA$9&amp;" / 4"</f>
        <v xml:space="preserve"> / 4</v>
      </c>
      <c r="O117" s="657"/>
      <c r="P117" s="658"/>
      <c r="Q117" s="656" t="str">
        <f>$Z$9&amp;" / 1"</f>
        <v>W / 1</v>
      </c>
      <c r="R117" s="657"/>
      <c r="S117" s="658"/>
      <c r="T117" s="656" t="str">
        <f>$W$9&amp;" / 2"</f>
        <v>D / 2</v>
      </c>
      <c r="U117" s="657"/>
      <c r="V117" s="658"/>
    </row>
    <row r="118" spans="1:22" ht="15" customHeight="1" x14ac:dyDescent="0.4">
      <c r="A118" s="804" t="s">
        <v>183</v>
      </c>
      <c r="B118" s="805"/>
      <c r="C118" s="801" t="s">
        <v>1</v>
      </c>
      <c r="D118" s="918"/>
      <c r="E118" s="918"/>
      <c r="F118" s="918"/>
      <c r="G118" s="918"/>
      <c r="H118" s="919"/>
      <c r="I118" s="663" t="s">
        <v>2</v>
      </c>
      <c r="J118" s="805"/>
      <c r="K118" s="651" t="s">
        <v>3</v>
      </c>
      <c r="L118" s="652"/>
      <c r="M118" s="653"/>
      <c r="N118" s="651" t="s">
        <v>4</v>
      </c>
      <c r="O118" s="652"/>
      <c r="P118" s="653"/>
      <c r="Q118" s="651" t="s">
        <v>5</v>
      </c>
      <c r="R118" s="652"/>
      <c r="S118" s="653"/>
      <c r="T118" s="651" t="s">
        <v>6</v>
      </c>
      <c r="U118" s="652"/>
      <c r="V118" s="653"/>
    </row>
    <row r="119" spans="1:22" ht="30" customHeight="1" thickBot="1" x14ac:dyDescent="0.45">
      <c r="A119" s="796" t="str">
        <f>A117</f>
        <v>6. / 3</v>
      </c>
      <c r="B119" s="797"/>
      <c r="C119" s="798" t="str">
        <f>C117</f>
        <v>E</v>
      </c>
      <c r="D119" s="916"/>
      <c r="E119" s="916"/>
      <c r="F119" s="916"/>
      <c r="G119" s="916"/>
      <c r="H119" s="917"/>
      <c r="I119" s="661">
        <v>19</v>
      </c>
      <c r="J119" s="915"/>
      <c r="K119" s="656" t="str">
        <f>$Z$9&amp;" / 3"</f>
        <v>W / 3</v>
      </c>
      <c r="L119" s="657"/>
      <c r="M119" s="658"/>
      <c r="N119" s="656" t="str">
        <f>$W$9&amp;" / 4"</f>
        <v>D / 4</v>
      </c>
      <c r="O119" s="657"/>
      <c r="P119" s="658"/>
      <c r="Q119" s="656" t="str">
        <f>$AA$9&amp;" / 1"</f>
        <v xml:space="preserve"> / 1</v>
      </c>
      <c r="R119" s="657"/>
      <c r="S119" s="658"/>
      <c r="T119" s="656" t="str">
        <f>$X$9&amp;" / 2"</f>
        <v>K / 2</v>
      </c>
      <c r="U119" s="657"/>
      <c r="V119" s="658"/>
    </row>
    <row r="120" spans="1:22" ht="15" customHeight="1" x14ac:dyDescent="0.4">
      <c r="A120" s="804" t="s">
        <v>183</v>
      </c>
      <c r="B120" s="805"/>
      <c r="C120" s="801" t="s">
        <v>1</v>
      </c>
      <c r="D120" s="918"/>
      <c r="E120" s="918"/>
      <c r="F120" s="918"/>
      <c r="G120" s="918"/>
      <c r="H120" s="919"/>
      <c r="I120" s="663" t="s">
        <v>2</v>
      </c>
      <c r="J120" s="805"/>
      <c r="K120" s="651" t="s">
        <v>3</v>
      </c>
      <c r="L120" s="652"/>
      <c r="M120" s="653"/>
      <c r="N120" s="651" t="s">
        <v>4</v>
      </c>
      <c r="O120" s="652"/>
      <c r="P120" s="653"/>
      <c r="Q120" s="651" t="s">
        <v>5</v>
      </c>
      <c r="R120" s="652"/>
      <c r="S120" s="653"/>
      <c r="T120" s="651" t="s">
        <v>6</v>
      </c>
      <c r="U120" s="652"/>
      <c r="V120" s="653"/>
    </row>
    <row r="121" spans="1:22" ht="30" customHeight="1" thickBot="1" x14ac:dyDescent="0.45">
      <c r="A121" s="796" t="str">
        <f>A119</f>
        <v>6. / 3</v>
      </c>
      <c r="B121" s="797"/>
      <c r="C121" s="798" t="str">
        <f>C119</f>
        <v>E</v>
      </c>
      <c r="D121" s="916"/>
      <c r="E121" s="916"/>
      <c r="F121" s="916"/>
      <c r="G121" s="916"/>
      <c r="H121" s="917"/>
      <c r="I121" s="661">
        <v>20</v>
      </c>
      <c r="J121" s="915"/>
      <c r="K121" s="656" t="str">
        <f>$AA$9&amp;" / 3"</f>
        <v xml:space="preserve"> / 3</v>
      </c>
      <c r="L121" s="657"/>
      <c r="M121" s="658"/>
      <c r="N121" s="656" t="str">
        <f>$Y$9&amp;" / 2"</f>
        <v>R / 2</v>
      </c>
      <c r="O121" s="657"/>
      <c r="P121" s="658"/>
      <c r="Q121" s="656" t="str">
        <f>$W$9&amp;" / 1"</f>
        <v>D / 1</v>
      </c>
      <c r="R121" s="657"/>
      <c r="S121" s="658"/>
      <c r="T121" s="656" t="str">
        <f>$X$9&amp;" / 4"</f>
        <v>K / 4</v>
      </c>
      <c r="U121" s="657"/>
      <c r="V121" s="658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6. / 4</v>
      </c>
      <c r="B123" s="827"/>
      <c r="C123" s="828" t="str">
        <f>C121</f>
        <v>E</v>
      </c>
      <c r="D123" s="829"/>
      <c r="E123" s="829"/>
      <c r="F123" s="829"/>
      <c r="G123" s="829"/>
      <c r="H123" s="830"/>
      <c r="I123" s="672">
        <v>1</v>
      </c>
      <c r="J123" s="673"/>
      <c r="K123" s="674" t="str">
        <f>$W$3&amp;" / 4"</f>
        <v>A / 4</v>
      </c>
      <c r="L123" s="675"/>
      <c r="M123" s="676"/>
      <c r="N123" s="674" t="str">
        <f>$Y$3&amp;" / 1"</f>
        <v>M / 1</v>
      </c>
      <c r="O123" s="675"/>
      <c r="P123" s="676"/>
      <c r="Q123" s="674" t="str">
        <f>$Z$3&amp;" / 2"</f>
        <v>T / 2</v>
      </c>
      <c r="R123" s="675"/>
      <c r="S123" s="676"/>
      <c r="T123" s="674" t="str">
        <f>$AA$3&amp;" / 3"</f>
        <v>Z / 3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6. / 4</v>
      </c>
      <c r="B125" s="827"/>
      <c r="C125" s="828" t="str">
        <f>C123</f>
        <v>E</v>
      </c>
      <c r="D125" s="829"/>
      <c r="E125" s="829"/>
      <c r="F125" s="829"/>
      <c r="G125" s="829"/>
      <c r="H125" s="830"/>
      <c r="I125" s="672">
        <v>2</v>
      </c>
      <c r="J125" s="673"/>
      <c r="K125" s="674" t="str">
        <f>$X$3&amp;" / 4"</f>
        <v>F / 4</v>
      </c>
      <c r="L125" s="677"/>
      <c r="M125" s="678"/>
      <c r="N125" s="674" t="str">
        <f>$W$3&amp;" / 3"</f>
        <v>A / 3</v>
      </c>
      <c r="O125" s="675"/>
      <c r="P125" s="676"/>
      <c r="Q125" s="674" t="str">
        <f>$AA$3&amp;" / 2"</f>
        <v>Z / 2</v>
      </c>
      <c r="R125" s="675"/>
      <c r="S125" s="676"/>
      <c r="T125" s="674" t="str">
        <f>$Z$3&amp;" / 1"</f>
        <v>T / 1</v>
      </c>
      <c r="U125" s="677"/>
      <c r="V125" s="678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6. / 4</v>
      </c>
      <c r="B127" s="827"/>
      <c r="C127" s="828" t="str">
        <f>C125</f>
        <v>E</v>
      </c>
      <c r="D127" s="829"/>
      <c r="E127" s="829"/>
      <c r="F127" s="829"/>
      <c r="G127" s="829"/>
      <c r="H127" s="830"/>
      <c r="I127" s="672">
        <v>3</v>
      </c>
      <c r="J127" s="673"/>
      <c r="K127" s="674" t="str">
        <f>$Y$3&amp;" / 4"</f>
        <v>M / 4</v>
      </c>
      <c r="L127" s="677"/>
      <c r="M127" s="678"/>
      <c r="N127" s="674" t="str">
        <f>$AA$3&amp;" / 1"</f>
        <v>Z / 1</v>
      </c>
      <c r="O127" s="677"/>
      <c r="P127" s="678"/>
      <c r="Q127" s="674" t="str">
        <f>$W$3&amp;" / 2"</f>
        <v>A / 2</v>
      </c>
      <c r="R127" s="675"/>
      <c r="S127" s="676"/>
      <c r="T127" s="674" t="str">
        <f>$X$3&amp;" / 3"</f>
        <v>F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6. / 4</v>
      </c>
      <c r="B129" s="827"/>
      <c r="C129" s="828" t="str">
        <f>C127</f>
        <v>E</v>
      </c>
      <c r="D129" s="829"/>
      <c r="E129" s="829"/>
      <c r="F129" s="829"/>
      <c r="G129" s="829"/>
      <c r="H129" s="830"/>
      <c r="I129" s="672">
        <v>4</v>
      </c>
      <c r="J129" s="673"/>
      <c r="K129" s="674" t="str">
        <f>$Z$3&amp;" / 4"</f>
        <v>T / 4</v>
      </c>
      <c r="L129" s="677"/>
      <c r="M129" s="678"/>
      <c r="N129" s="674" t="str">
        <f>$Y$3&amp;" / 3"</f>
        <v>M / 3</v>
      </c>
      <c r="O129" s="675"/>
      <c r="P129" s="676"/>
      <c r="Q129" s="674" t="str">
        <f>$X$3&amp;" / 2"</f>
        <v>F / 2</v>
      </c>
      <c r="R129" s="675"/>
      <c r="S129" s="676"/>
      <c r="T129" s="674" t="str">
        <f>$W$3&amp;" / 1"</f>
        <v>A / 1</v>
      </c>
      <c r="U129" s="675"/>
      <c r="V129" s="676"/>
    </row>
    <row r="130" spans="1:22" ht="15" customHeight="1" x14ac:dyDescent="0.4">
      <c r="A130" s="834" t="s">
        <v>180</v>
      </c>
      <c r="B130" s="835"/>
      <c r="C130" s="831" t="s">
        <v>1</v>
      </c>
      <c r="D130" s="832"/>
      <c r="E130" s="832"/>
      <c r="F130" s="832"/>
      <c r="G130" s="832"/>
      <c r="H130" s="833"/>
      <c r="I130" s="679" t="s">
        <v>2</v>
      </c>
      <c r="J130" s="680"/>
      <c r="K130" s="669" t="s">
        <v>3</v>
      </c>
      <c r="L130" s="681"/>
      <c r="M130" s="682"/>
      <c r="N130" s="669" t="s">
        <v>4</v>
      </c>
      <c r="O130" s="681"/>
      <c r="P130" s="682"/>
      <c r="Q130" s="669" t="s">
        <v>5</v>
      </c>
      <c r="R130" s="670"/>
      <c r="S130" s="671"/>
      <c r="T130" s="669" t="s">
        <v>6</v>
      </c>
      <c r="U130" s="670"/>
      <c r="V130" s="671"/>
    </row>
    <row r="131" spans="1:22" ht="30" customHeight="1" thickBot="1" x14ac:dyDescent="0.45">
      <c r="A131" s="826" t="str">
        <f>A129</f>
        <v>6. / 4</v>
      </c>
      <c r="B131" s="827"/>
      <c r="C131" s="828" t="str">
        <f>C129</f>
        <v>E</v>
      </c>
      <c r="D131" s="829"/>
      <c r="E131" s="829"/>
      <c r="F131" s="829"/>
      <c r="G131" s="829"/>
      <c r="H131" s="830"/>
      <c r="I131" s="672">
        <v>5</v>
      </c>
      <c r="J131" s="673"/>
      <c r="K131" s="674" t="str">
        <f>$AA$3&amp;" / 4"</f>
        <v>Z / 4</v>
      </c>
      <c r="L131" s="677"/>
      <c r="M131" s="678"/>
      <c r="N131" s="674" t="str">
        <f>$X$3&amp;" / 1"</f>
        <v>F / 1</v>
      </c>
      <c r="O131" s="677"/>
      <c r="P131" s="678"/>
      <c r="Q131" s="674" t="str">
        <f>$Y$3&amp;" / 2"</f>
        <v>M / 2</v>
      </c>
      <c r="R131" s="677"/>
      <c r="S131" s="678"/>
      <c r="T131" s="674" t="str">
        <f>$Z$3&amp;" / 3"</f>
        <v>T / 3</v>
      </c>
      <c r="U131" s="677"/>
      <c r="V131" s="678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6. / 4</v>
      </c>
      <c r="B133" s="817"/>
      <c r="C133" s="818" t="str">
        <f>C131</f>
        <v>E</v>
      </c>
      <c r="D133" s="819"/>
      <c r="E133" s="819"/>
      <c r="F133" s="819"/>
      <c r="G133" s="819"/>
      <c r="H133" s="820"/>
      <c r="I133" s="626">
        <v>6</v>
      </c>
      <c r="J133" s="627"/>
      <c r="K133" s="628" t="str">
        <f>$W$5&amp;" / 4"</f>
        <v>B / 4</v>
      </c>
      <c r="L133" s="629"/>
      <c r="M133" s="630"/>
      <c r="N133" s="628" t="str">
        <f>$Y$5&amp;" / 1"</f>
        <v>N / 1</v>
      </c>
      <c r="O133" s="629"/>
      <c r="P133" s="630"/>
      <c r="Q133" s="628" t="str">
        <f>$Z$5&amp;" / 2"</f>
        <v>U / 2</v>
      </c>
      <c r="R133" s="631"/>
      <c r="S133" s="632"/>
      <c r="T133" s="628" t="str">
        <f>$AA$5&amp;" / 3"</f>
        <v xml:space="preserve"> / 3</v>
      </c>
      <c r="U133" s="631"/>
      <c r="V133" s="632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6. / 4</v>
      </c>
      <c r="B135" s="817"/>
      <c r="C135" s="818" t="str">
        <f>C133</f>
        <v>E</v>
      </c>
      <c r="D135" s="819"/>
      <c r="E135" s="819"/>
      <c r="F135" s="819"/>
      <c r="G135" s="819"/>
      <c r="H135" s="820"/>
      <c r="I135" s="626">
        <v>7</v>
      </c>
      <c r="J135" s="627"/>
      <c r="K135" s="628" t="str">
        <f>$X$5&amp;" / 4"</f>
        <v>H / 4</v>
      </c>
      <c r="L135" s="629"/>
      <c r="M135" s="630"/>
      <c r="N135" s="628" t="str">
        <f>$W$5&amp;" / 3"</f>
        <v>B / 3</v>
      </c>
      <c r="O135" s="631"/>
      <c r="P135" s="632"/>
      <c r="Q135" s="628" t="str">
        <f>$AA$5&amp;" / 2"</f>
        <v xml:space="preserve"> / 2</v>
      </c>
      <c r="R135" s="631"/>
      <c r="S135" s="632"/>
      <c r="T135" s="628" t="str">
        <f>$Z$5&amp;" / 1"</f>
        <v>U / 1</v>
      </c>
      <c r="U135" s="631"/>
      <c r="V135" s="632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6. / 4</v>
      </c>
      <c r="B137" s="817"/>
      <c r="C137" s="818" t="str">
        <f>C135</f>
        <v>E</v>
      </c>
      <c r="D137" s="819"/>
      <c r="E137" s="819"/>
      <c r="F137" s="819"/>
      <c r="G137" s="819"/>
      <c r="H137" s="820"/>
      <c r="I137" s="626">
        <v>8</v>
      </c>
      <c r="J137" s="627"/>
      <c r="K137" s="628" t="str">
        <f>$Y$5&amp;" / 4"</f>
        <v>N / 4</v>
      </c>
      <c r="L137" s="631"/>
      <c r="M137" s="632"/>
      <c r="N137" s="628" t="str">
        <f>$AA$5&amp;" / 1"</f>
        <v xml:space="preserve"> / 1</v>
      </c>
      <c r="O137" s="629"/>
      <c r="P137" s="630"/>
      <c r="Q137" s="628" t="str">
        <f>$W$5&amp;" / 2"</f>
        <v>B / 2</v>
      </c>
      <c r="R137" s="631"/>
      <c r="S137" s="632"/>
      <c r="T137" s="628" t="str">
        <f>$X$5&amp;" / 3"</f>
        <v>H / 3</v>
      </c>
      <c r="U137" s="631"/>
      <c r="V137" s="632"/>
    </row>
    <row r="138" spans="1:22" ht="15" customHeight="1" x14ac:dyDescent="0.4">
      <c r="A138" s="824" t="s">
        <v>181</v>
      </c>
      <c r="B138" s="825"/>
      <c r="C138" s="821" t="s">
        <v>1</v>
      </c>
      <c r="D138" s="822"/>
      <c r="E138" s="822"/>
      <c r="F138" s="822"/>
      <c r="G138" s="822"/>
      <c r="H138" s="823"/>
      <c r="I138" s="638" t="s">
        <v>2</v>
      </c>
      <c r="J138" s="639"/>
      <c r="K138" s="633" t="s">
        <v>3</v>
      </c>
      <c r="L138" s="634"/>
      <c r="M138" s="635"/>
      <c r="N138" s="633" t="s">
        <v>4</v>
      </c>
      <c r="O138" s="634"/>
      <c r="P138" s="635"/>
      <c r="Q138" s="633" t="s">
        <v>5</v>
      </c>
      <c r="R138" s="636"/>
      <c r="S138" s="637"/>
      <c r="T138" s="633" t="s">
        <v>6</v>
      </c>
      <c r="U138" s="636"/>
      <c r="V138" s="637"/>
    </row>
    <row r="139" spans="1:22" ht="30" customHeight="1" thickBot="1" x14ac:dyDescent="0.45">
      <c r="A139" s="816" t="str">
        <f>A137</f>
        <v>6. / 4</v>
      </c>
      <c r="B139" s="817"/>
      <c r="C139" s="818" t="str">
        <f>C137</f>
        <v>E</v>
      </c>
      <c r="D139" s="819"/>
      <c r="E139" s="819"/>
      <c r="F139" s="819"/>
      <c r="G139" s="819"/>
      <c r="H139" s="820"/>
      <c r="I139" s="626">
        <v>9</v>
      </c>
      <c r="J139" s="627"/>
      <c r="K139" s="628" t="str">
        <f>$Z$5&amp;" / 4"</f>
        <v>U / 4</v>
      </c>
      <c r="L139" s="631"/>
      <c r="M139" s="632"/>
      <c r="N139" s="628" t="str">
        <f>$Y$5&amp;" / 3"</f>
        <v>N / 3</v>
      </c>
      <c r="O139" s="631"/>
      <c r="P139" s="632"/>
      <c r="Q139" s="628" t="str">
        <f>$X$5&amp;" / 2"</f>
        <v>H / 2</v>
      </c>
      <c r="R139" s="629"/>
      <c r="S139" s="630"/>
      <c r="T139" s="628" t="str">
        <f>$W$5&amp;" / 1"</f>
        <v>B / 1</v>
      </c>
      <c r="U139" s="629"/>
      <c r="V139" s="630"/>
    </row>
    <row r="140" spans="1:22" ht="15" customHeight="1" x14ac:dyDescent="0.4">
      <c r="A140" s="824" t="s">
        <v>181</v>
      </c>
      <c r="B140" s="825"/>
      <c r="C140" s="821" t="s">
        <v>1</v>
      </c>
      <c r="D140" s="822"/>
      <c r="E140" s="822"/>
      <c r="F140" s="822"/>
      <c r="G140" s="822"/>
      <c r="H140" s="823"/>
      <c r="I140" s="638" t="s">
        <v>2</v>
      </c>
      <c r="J140" s="639"/>
      <c r="K140" s="633" t="s">
        <v>3</v>
      </c>
      <c r="L140" s="634"/>
      <c r="M140" s="635"/>
      <c r="N140" s="633" t="s">
        <v>4</v>
      </c>
      <c r="O140" s="634"/>
      <c r="P140" s="635"/>
      <c r="Q140" s="633" t="s">
        <v>5</v>
      </c>
      <c r="R140" s="636"/>
      <c r="S140" s="637"/>
      <c r="T140" s="633" t="s">
        <v>6</v>
      </c>
      <c r="U140" s="636"/>
      <c r="V140" s="637"/>
    </row>
    <row r="141" spans="1:22" ht="30" customHeight="1" thickBot="1" x14ac:dyDescent="0.45">
      <c r="A141" s="816" t="str">
        <f>A139</f>
        <v>6. / 4</v>
      </c>
      <c r="B141" s="817"/>
      <c r="C141" s="818" t="str">
        <f>C139</f>
        <v>E</v>
      </c>
      <c r="D141" s="819"/>
      <c r="E141" s="819"/>
      <c r="F141" s="819"/>
      <c r="G141" s="819"/>
      <c r="H141" s="820"/>
      <c r="I141" s="626">
        <v>10</v>
      </c>
      <c r="J141" s="627"/>
      <c r="K141" s="628" t="str">
        <f>$AA$5&amp;" / 4"</f>
        <v xml:space="preserve"> / 4</v>
      </c>
      <c r="L141" s="629"/>
      <c r="M141" s="630"/>
      <c r="N141" s="628" t="str">
        <f>$X$5&amp;" / 1"</f>
        <v>H / 1</v>
      </c>
      <c r="O141" s="629"/>
      <c r="P141" s="630"/>
      <c r="Q141" s="628" t="str">
        <f>$Y$5&amp;" / 2"</f>
        <v>N / 2</v>
      </c>
      <c r="R141" s="631"/>
      <c r="S141" s="632"/>
      <c r="T141" s="628" t="str">
        <f>$Z$5&amp;" / 3"</f>
        <v>U / 3</v>
      </c>
      <c r="U141" s="631"/>
      <c r="V141" s="632"/>
    </row>
    <row r="142" spans="1:22" ht="15" customHeight="1" x14ac:dyDescent="0.4">
      <c r="A142" s="814" t="s">
        <v>182</v>
      </c>
      <c r="B142" s="815"/>
      <c r="C142" s="811" t="s">
        <v>1</v>
      </c>
      <c r="D142" s="926"/>
      <c r="E142" s="926"/>
      <c r="F142" s="926"/>
      <c r="G142" s="926"/>
      <c r="H142" s="927"/>
      <c r="I142" s="624" t="s">
        <v>2</v>
      </c>
      <c r="J142" s="81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17"/>
      <c r="S142" s="618"/>
      <c r="T142" s="616" t="s">
        <v>6</v>
      </c>
      <c r="U142" s="617"/>
      <c r="V142" s="618"/>
    </row>
    <row r="143" spans="1:22" ht="30" customHeight="1" thickBot="1" x14ac:dyDescent="0.45">
      <c r="A143" s="806" t="str">
        <f>A141</f>
        <v>6. / 4</v>
      </c>
      <c r="B143" s="807"/>
      <c r="C143" s="808" t="str">
        <f>C141</f>
        <v>E</v>
      </c>
      <c r="D143" s="923"/>
      <c r="E143" s="923"/>
      <c r="F143" s="923"/>
      <c r="G143" s="923"/>
      <c r="H143" s="924"/>
      <c r="I143" s="619">
        <v>11</v>
      </c>
      <c r="J143" s="925"/>
      <c r="K143" s="621" t="str">
        <f>$W$7&amp;" / 4"</f>
        <v>C / 4</v>
      </c>
      <c r="L143" s="622"/>
      <c r="M143" s="623"/>
      <c r="N143" s="621" t="str">
        <f>$Y$7&amp;" / 1"</f>
        <v>P / 1</v>
      </c>
      <c r="O143" s="622"/>
      <c r="P143" s="623"/>
      <c r="Q143" s="621" t="str">
        <f>$Z$7&amp;" / 2"</f>
        <v>V / 2</v>
      </c>
      <c r="R143" s="622"/>
      <c r="S143" s="623"/>
      <c r="T143" s="621" t="str">
        <f>$AA$7&amp;" / 3"</f>
        <v xml:space="preserve">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926"/>
      <c r="E144" s="926"/>
      <c r="F144" s="926"/>
      <c r="G144" s="926"/>
      <c r="H144" s="927"/>
      <c r="I144" s="624" t="s">
        <v>2</v>
      </c>
      <c r="J144" s="81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17"/>
      <c r="S144" s="618"/>
      <c r="T144" s="616" t="s">
        <v>6</v>
      </c>
      <c r="U144" s="617"/>
      <c r="V144" s="618"/>
    </row>
    <row r="145" spans="1:22" ht="30" customHeight="1" thickBot="1" x14ac:dyDescent="0.45">
      <c r="A145" s="806" t="str">
        <f>A143</f>
        <v>6. / 4</v>
      </c>
      <c r="B145" s="807"/>
      <c r="C145" s="808" t="str">
        <f>C143</f>
        <v>E</v>
      </c>
      <c r="D145" s="923"/>
      <c r="E145" s="923"/>
      <c r="F145" s="923"/>
      <c r="G145" s="923"/>
      <c r="H145" s="924"/>
      <c r="I145" s="619">
        <v>12</v>
      </c>
      <c r="J145" s="925"/>
      <c r="K145" s="621" t="str">
        <f>$X$7&amp;" / 4"</f>
        <v>J / 4</v>
      </c>
      <c r="L145" s="622"/>
      <c r="M145" s="623"/>
      <c r="N145" s="621" t="str">
        <f>$W$7&amp;" / 3"</f>
        <v>C / 3</v>
      </c>
      <c r="O145" s="622"/>
      <c r="P145" s="623"/>
      <c r="Q145" s="621" t="str">
        <f>$AA$7&amp;" / 2"</f>
        <v xml:space="preserve"> / 2</v>
      </c>
      <c r="R145" s="622"/>
      <c r="S145" s="623"/>
      <c r="T145" s="621" t="str">
        <f>$Z$7&amp;" / 1"</f>
        <v>V / 1</v>
      </c>
      <c r="U145" s="622"/>
      <c r="V145" s="623"/>
    </row>
    <row r="146" spans="1:22" ht="15" customHeight="1" x14ac:dyDescent="0.4">
      <c r="A146" s="814" t="s">
        <v>182</v>
      </c>
      <c r="B146" s="815"/>
      <c r="C146" s="811" t="s">
        <v>1</v>
      </c>
      <c r="D146" s="926"/>
      <c r="E146" s="926"/>
      <c r="F146" s="926"/>
      <c r="G146" s="926"/>
      <c r="H146" s="927"/>
      <c r="I146" s="624" t="s">
        <v>2</v>
      </c>
      <c r="J146" s="815"/>
      <c r="K146" s="616" t="s">
        <v>3</v>
      </c>
      <c r="L146" s="617"/>
      <c r="M146" s="618"/>
      <c r="N146" s="616" t="s">
        <v>4</v>
      </c>
      <c r="O146" s="617"/>
      <c r="P146" s="618"/>
      <c r="Q146" s="616" t="s">
        <v>5</v>
      </c>
      <c r="R146" s="617"/>
      <c r="S146" s="618"/>
      <c r="T146" s="616" t="s">
        <v>6</v>
      </c>
      <c r="U146" s="617"/>
      <c r="V146" s="618"/>
    </row>
    <row r="147" spans="1:22" ht="30" customHeight="1" thickBot="1" x14ac:dyDescent="0.45">
      <c r="A147" s="806" t="str">
        <f>A145</f>
        <v>6. / 4</v>
      </c>
      <c r="B147" s="807"/>
      <c r="C147" s="808" t="str">
        <f>C145</f>
        <v>E</v>
      </c>
      <c r="D147" s="923"/>
      <c r="E147" s="923"/>
      <c r="F147" s="923"/>
      <c r="G147" s="923"/>
      <c r="H147" s="924"/>
      <c r="I147" s="619">
        <v>13</v>
      </c>
      <c r="J147" s="925"/>
      <c r="K147" s="621" t="str">
        <f>$Y$7&amp;" / 4"</f>
        <v>P / 4</v>
      </c>
      <c r="L147" s="622"/>
      <c r="M147" s="623"/>
      <c r="N147" s="621" t="str">
        <f>$AA$7&amp;" / 1"</f>
        <v xml:space="preserve"> / 1</v>
      </c>
      <c r="O147" s="622"/>
      <c r="P147" s="623"/>
      <c r="Q147" s="621" t="str">
        <f>$W$7&amp;" / 2"</f>
        <v>C / 2</v>
      </c>
      <c r="R147" s="622"/>
      <c r="S147" s="623"/>
      <c r="T147" s="621" t="str">
        <f>$X$7&amp;" / 3"</f>
        <v>J / 3</v>
      </c>
      <c r="U147" s="622"/>
      <c r="V147" s="623"/>
    </row>
    <row r="148" spans="1:22" ht="15" customHeight="1" x14ac:dyDescent="0.4">
      <c r="A148" s="814" t="s">
        <v>182</v>
      </c>
      <c r="B148" s="815"/>
      <c r="C148" s="811" t="s">
        <v>1</v>
      </c>
      <c r="D148" s="926"/>
      <c r="E148" s="926"/>
      <c r="F148" s="926"/>
      <c r="G148" s="926"/>
      <c r="H148" s="927"/>
      <c r="I148" s="624" t="s">
        <v>2</v>
      </c>
      <c r="J148" s="815"/>
      <c r="K148" s="616" t="s">
        <v>3</v>
      </c>
      <c r="L148" s="617"/>
      <c r="M148" s="618"/>
      <c r="N148" s="616" t="s">
        <v>4</v>
      </c>
      <c r="O148" s="617"/>
      <c r="P148" s="618"/>
      <c r="Q148" s="616" t="s">
        <v>5</v>
      </c>
      <c r="R148" s="617"/>
      <c r="S148" s="618"/>
      <c r="T148" s="616" t="s">
        <v>6</v>
      </c>
      <c r="U148" s="617"/>
      <c r="V148" s="618"/>
    </row>
    <row r="149" spans="1:22" ht="30" customHeight="1" thickBot="1" x14ac:dyDescent="0.45">
      <c r="A149" s="806" t="str">
        <f>A147</f>
        <v>6. / 4</v>
      </c>
      <c r="B149" s="807"/>
      <c r="C149" s="808" t="str">
        <f>C147</f>
        <v>E</v>
      </c>
      <c r="D149" s="923"/>
      <c r="E149" s="923"/>
      <c r="F149" s="923"/>
      <c r="G149" s="923"/>
      <c r="H149" s="924"/>
      <c r="I149" s="619">
        <v>14</v>
      </c>
      <c r="J149" s="925"/>
      <c r="K149" s="621" t="str">
        <f>$Z$7&amp;" / 4"</f>
        <v>V / 4</v>
      </c>
      <c r="L149" s="622"/>
      <c r="M149" s="623"/>
      <c r="N149" s="621" t="str">
        <f>$Y$7&amp;" / 3"</f>
        <v>P / 3</v>
      </c>
      <c r="O149" s="622"/>
      <c r="P149" s="623"/>
      <c r="Q149" s="621" t="str">
        <f>$X$7&amp;" / 2"</f>
        <v>J / 2</v>
      </c>
      <c r="R149" s="622"/>
      <c r="S149" s="623"/>
      <c r="T149" s="621" t="str">
        <f>$W$7&amp;" / 1"</f>
        <v>C / 1</v>
      </c>
      <c r="U149" s="622"/>
      <c r="V149" s="623"/>
    </row>
    <row r="150" spans="1:22" ht="15" customHeight="1" x14ac:dyDescent="0.4">
      <c r="A150" s="814" t="s">
        <v>182</v>
      </c>
      <c r="B150" s="815"/>
      <c r="C150" s="811" t="s">
        <v>1</v>
      </c>
      <c r="D150" s="926"/>
      <c r="E150" s="926"/>
      <c r="F150" s="926"/>
      <c r="G150" s="926"/>
      <c r="H150" s="927"/>
      <c r="I150" s="624" t="s">
        <v>2</v>
      </c>
      <c r="J150" s="815"/>
      <c r="K150" s="616" t="s">
        <v>3</v>
      </c>
      <c r="L150" s="617"/>
      <c r="M150" s="618"/>
      <c r="N150" s="616" t="s">
        <v>4</v>
      </c>
      <c r="O150" s="617"/>
      <c r="P150" s="618"/>
      <c r="Q150" s="616" t="s">
        <v>5</v>
      </c>
      <c r="R150" s="617"/>
      <c r="S150" s="618"/>
      <c r="T150" s="616" t="s">
        <v>6</v>
      </c>
      <c r="U150" s="617"/>
      <c r="V150" s="618"/>
    </row>
    <row r="151" spans="1:22" ht="30" customHeight="1" thickBot="1" x14ac:dyDescent="0.45">
      <c r="A151" s="806" t="str">
        <f>A149</f>
        <v>6. / 4</v>
      </c>
      <c r="B151" s="807"/>
      <c r="C151" s="808" t="str">
        <f>C149</f>
        <v>E</v>
      </c>
      <c r="D151" s="923"/>
      <c r="E151" s="923"/>
      <c r="F151" s="923"/>
      <c r="G151" s="923"/>
      <c r="H151" s="924"/>
      <c r="I151" s="619">
        <v>15</v>
      </c>
      <c r="J151" s="925"/>
      <c r="K151" s="621" t="str">
        <f>$AA$7&amp;" / 4"</f>
        <v xml:space="preserve"> / 4</v>
      </c>
      <c r="L151" s="622"/>
      <c r="M151" s="623"/>
      <c r="N151" s="621" t="str">
        <f>$X$7&amp;" / 1"</f>
        <v>J / 1</v>
      </c>
      <c r="O151" s="622"/>
      <c r="P151" s="623"/>
      <c r="Q151" s="621" t="str">
        <f>$Y$7&amp;" / 2"</f>
        <v>P / 2</v>
      </c>
      <c r="R151" s="622"/>
      <c r="S151" s="623"/>
      <c r="T151" s="621" t="str">
        <f>$Z$7&amp;" / 3"</f>
        <v>V / 3</v>
      </c>
      <c r="U151" s="622"/>
      <c r="V151" s="623"/>
    </row>
    <row r="152" spans="1:22" ht="15" customHeight="1" x14ac:dyDescent="0.4">
      <c r="A152" s="804" t="s">
        <v>183</v>
      </c>
      <c r="B152" s="805"/>
      <c r="C152" s="801" t="s">
        <v>1</v>
      </c>
      <c r="D152" s="918"/>
      <c r="E152" s="918"/>
      <c r="F152" s="918"/>
      <c r="G152" s="918"/>
      <c r="H152" s="919"/>
      <c r="I152" s="663" t="s">
        <v>2</v>
      </c>
      <c r="J152" s="805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2"/>
      <c r="S152" s="653"/>
      <c r="T152" s="651" t="s">
        <v>6</v>
      </c>
      <c r="U152" s="652"/>
      <c r="V152" s="653"/>
    </row>
    <row r="153" spans="1:22" ht="30" customHeight="1" thickBot="1" x14ac:dyDescent="0.45">
      <c r="A153" s="796" t="str">
        <f>A151</f>
        <v>6. / 4</v>
      </c>
      <c r="B153" s="797"/>
      <c r="C153" s="798" t="str">
        <f>C151</f>
        <v>E</v>
      </c>
      <c r="D153" s="916"/>
      <c r="E153" s="916"/>
      <c r="F153" s="916"/>
      <c r="G153" s="916"/>
      <c r="H153" s="917"/>
      <c r="I153" s="661">
        <v>16</v>
      </c>
      <c r="J153" s="915"/>
      <c r="K153" s="656" t="str">
        <f>$W$9&amp;" / 4"</f>
        <v>D / 4</v>
      </c>
      <c r="L153" s="657"/>
      <c r="M153" s="658"/>
      <c r="N153" s="656" t="str">
        <f>$Y$9&amp;" / 1"</f>
        <v>R / 1</v>
      </c>
      <c r="O153" s="657"/>
      <c r="P153" s="658"/>
      <c r="Q153" s="656" t="str">
        <f>$Z$9&amp;" / 2"</f>
        <v>W / 2</v>
      </c>
      <c r="R153" s="657"/>
      <c r="S153" s="658"/>
      <c r="T153" s="656" t="str">
        <f>$AA$9&amp;" / 3"</f>
        <v xml:space="preserve"> / 3</v>
      </c>
      <c r="U153" s="657"/>
      <c r="V153" s="658"/>
    </row>
    <row r="154" spans="1:22" ht="15" customHeight="1" x14ac:dyDescent="0.4">
      <c r="A154" s="804" t="s">
        <v>183</v>
      </c>
      <c r="B154" s="805"/>
      <c r="C154" s="801" t="s">
        <v>1</v>
      </c>
      <c r="D154" s="918"/>
      <c r="E154" s="918"/>
      <c r="F154" s="918"/>
      <c r="G154" s="918"/>
      <c r="H154" s="919"/>
      <c r="I154" s="663" t="s">
        <v>2</v>
      </c>
      <c r="J154" s="805"/>
      <c r="K154" s="651" t="s">
        <v>3</v>
      </c>
      <c r="L154" s="652"/>
      <c r="M154" s="653"/>
      <c r="N154" s="651" t="s">
        <v>4</v>
      </c>
      <c r="O154" s="652"/>
      <c r="P154" s="653"/>
      <c r="Q154" s="651" t="s">
        <v>5</v>
      </c>
      <c r="R154" s="652"/>
      <c r="S154" s="653"/>
      <c r="T154" s="651" t="s">
        <v>6</v>
      </c>
      <c r="U154" s="652"/>
      <c r="V154" s="653"/>
    </row>
    <row r="155" spans="1:22" ht="30" customHeight="1" thickBot="1" x14ac:dyDescent="0.45">
      <c r="A155" s="796" t="str">
        <f>A153</f>
        <v>6. / 4</v>
      </c>
      <c r="B155" s="797"/>
      <c r="C155" s="798" t="str">
        <f>C153</f>
        <v>E</v>
      </c>
      <c r="D155" s="916"/>
      <c r="E155" s="916"/>
      <c r="F155" s="916"/>
      <c r="G155" s="916"/>
      <c r="H155" s="917"/>
      <c r="I155" s="661">
        <v>17</v>
      </c>
      <c r="J155" s="915"/>
      <c r="K155" s="656" t="str">
        <f>$X$9&amp;" / 4"</f>
        <v>K / 4</v>
      </c>
      <c r="L155" s="657"/>
      <c r="M155" s="658"/>
      <c r="N155" s="656" t="str">
        <f>$W$9&amp;" / 3"</f>
        <v>D / 3</v>
      </c>
      <c r="O155" s="657"/>
      <c r="P155" s="658"/>
      <c r="Q155" s="656" t="str">
        <f>$AA$9&amp;" / 2"</f>
        <v xml:space="preserve"> / 2</v>
      </c>
      <c r="R155" s="657"/>
      <c r="S155" s="658"/>
      <c r="T155" s="656" t="str">
        <f>$Z$9&amp;" / 1"</f>
        <v>W / 1</v>
      </c>
      <c r="U155" s="657"/>
      <c r="V155" s="658"/>
    </row>
    <row r="156" spans="1:22" ht="15" customHeight="1" x14ac:dyDescent="0.4">
      <c r="A156" s="804" t="s">
        <v>183</v>
      </c>
      <c r="B156" s="805"/>
      <c r="C156" s="801" t="s">
        <v>1</v>
      </c>
      <c r="D156" s="918"/>
      <c r="E156" s="918"/>
      <c r="F156" s="918"/>
      <c r="G156" s="918"/>
      <c r="H156" s="919"/>
      <c r="I156" s="663" t="s">
        <v>2</v>
      </c>
      <c r="J156" s="805"/>
      <c r="K156" s="651" t="s">
        <v>3</v>
      </c>
      <c r="L156" s="652"/>
      <c r="M156" s="653"/>
      <c r="N156" s="651" t="s">
        <v>4</v>
      </c>
      <c r="O156" s="652"/>
      <c r="P156" s="653"/>
      <c r="Q156" s="651" t="s">
        <v>5</v>
      </c>
      <c r="R156" s="652"/>
      <c r="S156" s="653"/>
      <c r="T156" s="651" t="s">
        <v>6</v>
      </c>
      <c r="U156" s="652"/>
      <c r="V156" s="653"/>
    </row>
    <row r="157" spans="1:22" ht="30" customHeight="1" thickBot="1" x14ac:dyDescent="0.45">
      <c r="A157" s="796" t="str">
        <f>A155</f>
        <v>6. / 4</v>
      </c>
      <c r="B157" s="797"/>
      <c r="C157" s="798" t="str">
        <f>C155</f>
        <v>E</v>
      </c>
      <c r="D157" s="916"/>
      <c r="E157" s="916"/>
      <c r="F157" s="916"/>
      <c r="G157" s="916"/>
      <c r="H157" s="917"/>
      <c r="I157" s="661">
        <v>18</v>
      </c>
      <c r="J157" s="915"/>
      <c r="K157" s="656" t="str">
        <f>$Y$9&amp;" / 4"</f>
        <v>R / 4</v>
      </c>
      <c r="L157" s="657"/>
      <c r="M157" s="658"/>
      <c r="N157" s="656" t="str">
        <f>$AA$9&amp;" / 1"</f>
        <v xml:space="preserve"> / 1</v>
      </c>
      <c r="O157" s="657"/>
      <c r="P157" s="658"/>
      <c r="Q157" s="656" t="str">
        <f>$W$9&amp;" / 2"</f>
        <v>D / 2</v>
      </c>
      <c r="R157" s="657"/>
      <c r="S157" s="658"/>
      <c r="T157" s="656" t="str">
        <f>$X$9&amp;" / 3"</f>
        <v>K / 3</v>
      </c>
      <c r="U157" s="657"/>
      <c r="V157" s="658"/>
    </row>
    <row r="158" spans="1:22" ht="15" customHeight="1" x14ac:dyDescent="0.4">
      <c r="A158" s="804" t="s">
        <v>183</v>
      </c>
      <c r="B158" s="805"/>
      <c r="C158" s="801" t="s">
        <v>1</v>
      </c>
      <c r="D158" s="918"/>
      <c r="E158" s="918"/>
      <c r="F158" s="918"/>
      <c r="G158" s="918"/>
      <c r="H158" s="919"/>
      <c r="I158" s="663" t="s">
        <v>2</v>
      </c>
      <c r="J158" s="805"/>
      <c r="K158" s="651" t="s">
        <v>3</v>
      </c>
      <c r="L158" s="652"/>
      <c r="M158" s="653"/>
      <c r="N158" s="651" t="s">
        <v>4</v>
      </c>
      <c r="O158" s="652"/>
      <c r="P158" s="653"/>
      <c r="Q158" s="651" t="s">
        <v>5</v>
      </c>
      <c r="R158" s="652"/>
      <c r="S158" s="653"/>
      <c r="T158" s="651" t="s">
        <v>6</v>
      </c>
      <c r="U158" s="652"/>
      <c r="V158" s="653"/>
    </row>
    <row r="159" spans="1:22" ht="30" customHeight="1" thickBot="1" x14ac:dyDescent="0.45">
      <c r="A159" s="796" t="str">
        <f>A157</f>
        <v>6. / 4</v>
      </c>
      <c r="B159" s="797"/>
      <c r="C159" s="798" t="str">
        <f>C157</f>
        <v>E</v>
      </c>
      <c r="D159" s="916"/>
      <c r="E159" s="916"/>
      <c r="F159" s="916"/>
      <c r="G159" s="916"/>
      <c r="H159" s="917"/>
      <c r="I159" s="661">
        <v>19</v>
      </c>
      <c r="J159" s="915"/>
      <c r="K159" s="656" t="str">
        <f>$Z$9&amp;" / 4"</f>
        <v>W / 4</v>
      </c>
      <c r="L159" s="657"/>
      <c r="M159" s="658"/>
      <c r="N159" s="656" t="str">
        <f>$Y$9&amp;" / 3"</f>
        <v>R / 3</v>
      </c>
      <c r="O159" s="657"/>
      <c r="P159" s="658"/>
      <c r="Q159" s="656" t="str">
        <f>$X$9&amp;" / 2"</f>
        <v>K / 2</v>
      </c>
      <c r="R159" s="657"/>
      <c r="S159" s="658"/>
      <c r="T159" s="656" t="str">
        <f>$W$9&amp;" / 1"</f>
        <v>D / 1</v>
      </c>
      <c r="U159" s="657"/>
      <c r="V159" s="658"/>
    </row>
    <row r="160" spans="1:22" ht="15" customHeight="1" x14ac:dyDescent="0.4">
      <c r="A160" s="804" t="s">
        <v>183</v>
      </c>
      <c r="B160" s="805"/>
      <c r="C160" s="801" t="s">
        <v>1</v>
      </c>
      <c r="D160" s="918"/>
      <c r="E160" s="918"/>
      <c r="F160" s="918"/>
      <c r="G160" s="918"/>
      <c r="H160" s="919"/>
      <c r="I160" s="663" t="s">
        <v>2</v>
      </c>
      <c r="J160" s="805"/>
      <c r="K160" s="651" t="s">
        <v>3</v>
      </c>
      <c r="L160" s="652"/>
      <c r="M160" s="653"/>
      <c r="N160" s="651" t="s">
        <v>4</v>
      </c>
      <c r="O160" s="652"/>
      <c r="P160" s="653"/>
      <c r="Q160" s="651" t="s">
        <v>5</v>
      </c>
      <c r="R160" s="652"/>
      <c r="S160" s="653"/>
      <c r="T160" s="651" t="s">
        <v>6</v>
      </c>
      <c r="U160" s="652"/>
      <c r="V160" s="653"/>
    </row>
    <row r="161" spans="1:22" ht="30" customHeight="1" thickBot="1" x14ac:dyDescent="0.45">
      <c r="A161" s="796" t="str">
        <f>A159</f>
        <v>6. / 4</v>
      </c>
      <c r="B161" s="797"/>
      <c r="C161" s="798" t="str">
        <f>C159</f>
        <v>E</v>
      </c>
      <c r="D161" s="916"/>
      <c r="E161" s="916"/>
      <c r="F161" s="916"/>
      <c r="G161" s="916"/>
      <c r="H161" s="917"/>
      <c r="I161" s="661">
        <v>20</v>
      </c>
      <c r="J161" s="915"/>
      <c r="K161" s="656" t="str">
        <f>$AA$9&amp;" / 4"</f>
        <v xml:space="preserve"> / 4</v>
      </c>
      <c r="L161" s="657"/>
      <c r="M161" s="658"/>
      <c r="N161" s="656" t="str">
        <f>$X$9&amp;" / 1"</f>
        <v>K / 1</v>
      </c>
      <c r="O161" s="657"/>
      <c r="P161" s="658"/>
      <c r="Q161" s="656" t="str">
        <f>$Y$9&amp;" / 2"</f>
        <v>R / 2</v>
      </c>
      <c r="R161" s="657"/>
      <c r="S161" s="658"/>
      <c r="T161" s="656" t="str">
        <f>$Z$9&amp;" / 3"</f>
        <v>W / 3</v>
      </c>
      <c r="U161" s="657"/>
      <c r="V161" s="658"/>
    </row>
  </sheetData>
  <sheetProtection sheet="1" objects="1" scenarios="1"/>
  <mergeCells count="1127">
    <mergeCell ref="W19:AA23"/>
    <mergeCell ref="W13:AA17"/>
    <mergeCell ref="X1:AA1"/>
    <mergeCell ref="W25:AA29"/>
    <mergeCell ref="AA11:AC11"/>
    <mergeCell ref="AB13:AC17"/>
    <mergeCell ref="Q88:S88"/>
    <mergeCell ref="T88:V88"/>
    <mergeCell ref="K88:M88"/>
    <mergeCell ref="N88:P88"/>
    <mergeCell ref="A90:B90"/>
    <mergeCell ref="A89:B89"/>
    <mergeCell ref="K89:M89"/>
    <mergeCell ref="N89:P89"/>
    <mergeCell ref="C88:H88"/>
    <mergeCell ref="A88:B88"/>
    <mergeCell ref="N81:P81"/>
    <mergeCell ref="Q81:S81"/>
    <mergeCell ref="T81:V81"/>
    <mergeCell ref="N80:P80"/>
    <mergeCell ref="Q74:S74"/>
    <mergeCell ref="T74:V74"/>
    <mergeCell ref="A75:B75"/>
    <mergeCell ref="C75:H75"/>
    <mergeCell ref="I75:J75"/>
    <mergeCell ref="K75:M75"/>
    <mergeCell ref="N75:P75"/>
    <mergeCell ref="Q75:S75"/>
    <mergeCell ref="T75:V75"/>
    <mergeCell ref="T77:V77"/>
    <mergeCell ref="K79:M79"/>
    <mergeCell ref="A118:B118"/>
    <mergeCell ref="C118:H118"/>
    <mergeCell ref="I118:J118"/>
    <mergeCell ref="A119:B119"/>
    <mergeCell ref="C119:H119"/>
    <mergeCell ref="I119:J119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86:B86"/>
    <mergeCell ref="Q86:S86"/>
    <mergeCell ref="T86:V86"/>
    <mergeCell ref="A87:B87"/>
    <mergeCell ref="Q87:S87"/>
    <mergeCell ref="T87:V87"/>
    <mergeCell ref="C86:H86"/>
    <mergeCell ref="I86:J86"/>
    <mergeCell ref="K87:M87"/>
    <mergeCell ref="N87:P87"/>
    <mergeCell ref="K86:M86"/>
    <mergeCell ref="N86:P86"/>
    <mergeCell ref="I87:J87"/>
    <mergeCell ref="Q89:S89"/>
    <mergeCell ref="T89:V89"/>
    <mergeCell ref="C90:H90"/>
    <mergeCell ref="I90:J90"/>
    <mergeCell ref="K90:M90"/>
    <mergeCell ref="N79:P79"/>
    <mergeCell ref="Q79:S79"/>
    <mergeCell ref="N78:P78"/>
    <mergeCell ref="Q78:S78"/>
    <mergeCell ref="T79:V79"/>
    <mergeCell ref="A79:B79"/>
    <mergeCell ref="C79:H79"/>
    <mergeCell ref="I79:J79"/>
    <mergeCell ref="T38:V38"/>
    <mergeCell ref="N39:P39"/>
    <mergeCell ref="Q39:S39"/>
    <mergeCell ref="T39:V39"/>
    <mergeCell ref="I41:J41"/>
    <mergeCell ref="K41:M41"/>
    <mergeCell ref="N41:P41"/>
    <mergeCell ref="Q41:S41"/>
    <mergeCell ref="T41:V41"/>
    <mergeCell ref="A40:B40"/>
    <mergeCell ref="I40:J40"/>
    <mergeCell ref="Q40:S40"/>
    <mergeCell ref="T40:V40"/>
    <mergeCell ref="N40:P40"/>
    <mergeCell ref="K58:M58"/>
    <mergeCell ref="K72:M72"/>
    <mergeCell ref="N72:P72"/>
    <mergeCell ref="K70:M70"/>
    <mergeCell ref="K61:M61"/>
    <mergeCell ref="N61:P61"/>
    <mergeCell ref="N60:P60"/>
    <mergeCell ref="K40:M40"/>
    <mergeCell ref="K59:M59"/>
    <mergeCell ref="N76:P76"/>
    <mergeCell ref="I6:J6"/>
    <mergeCell ref="K6:M6"/>
    <mergeCell ref="N6:P6"/>
    <mergeCell ref="A6:B6"/>
    <mergeCell ref="A7:B7"/>
    <mergeCell ref="T34:V34"/>
    <mergeCell ref="N35:P35"/>
    <mergeCell ref="Q35:S35"/>
    <mergeCell ref="T35:V35"/>
    <mergeCell ref="Q36:S36"/>
    <mergeCell ref="T36:V36"/>
    <mergeCell ref="Q34:S34"/>
    <mergeCell ref="A36:B36"/>
    <mergeCell ref="A35:B35"/>
    <mergeCell ref="C35:H35"/>
    <mergeCell ref="K30:M30"/>
    <mergeCell ref="C31:H31"/>
    <mergeCell ref="T31:V31"/>
    <mergeCell ref="N31:P31"/>
    <mergeCell ref="Q31:S31"/>
    <mergeCell ref="I31:J31"/>
    <mergeCell ref="K31:M31"/>
    <mergeCell ref="Q30:S30"/>
    <mergeCell ref="T30:V30"/>
    <mergeCell ref="T33:V33"/>
    <mergeCell ref="Q33:S33"/>
    <mergeCell ref="T32:V32"/>
    <mergeCell ref="T18:V18"/>
    <mergeCell ref="T23:V23"/>
    <mergeCell ref="T21:V21"/>
    <mergeCell ref="A21:B21"/>
    <mergeCell ref="C21:H21"/>
    <mergeCell ref="K2:M2"/>
    <mergeCell ref="N2:P2"/>
    <mergeCell ref="Q2:S2"/>
    <mergeCell ref="Q5:S5"/>
    <mergeCell ref="A20:B20"/>
    <mergeCell ref="A3:B3"/>
    <mergeCell ref="C3:H3"/>
    <mergeCell ref="I3:J3"/>
    <mergeCell ref="K3:M3"/>
    <mergeCell ref="C6:H6"/>
    <mergeCell ref="Q3:S3"/>
    <mergeCell ref="C4:H4"/>
    <mergeCell ref="I4:J4"/>
    <mergeCell ref="T19:V19"/>
    <mergeCell ref="C19:H19"/>
    <mergeCell ref="I19:J19"/>
    <mergeCell ref="Q20:S20"/>
    <mergeCell ref="T20:V20"/>
    <mergeCell ref="N20:P20"/>
    <mergeCell ref="T11:V11"/>
    <mergeCell ref="Q11:S11"/>
    <mergeCell ref="A10:B10"/>
    <mergeCell ref="A9:B9"/>
    <mergeCell ref="C9:H9"/>
    <mergeCell ref="I9:J9"/>
    <mergeCell ref="K9:M9"/>
    <mergeCell ref="N9:P9"/>
    <mergeCell ref="C10:H10"/>
    <mergeCell ref="I10:J10"/>
    <mergeCell ref="A8:B8"/>
    <mergeCell ref="I2:J2"/>
    <mergeCell ref="K4:M4"/>
    <mergeCell ref="N4:P4"/>
    <mergeCell ref="Q4:S4"/>
    <mergeCell ref="T4:V4"/>
    <mergeCell ref="N5:P5"/>
    <mergeCell ref="N19:P19"/>
    <mergeCell ref="N7:P7"/>
    <mergeCell ref="K20:M20"/>
    <mergeCell ref="T7:V7"/>
    <mergeCell ref="A2:B2"/>
    <mergeCell ref="N58:P58"/>
    <mergeCell ref="Q58:S58"/>
    <mergeCell ref="N56:P56"/>
    <mergeCell ref="Q56:S56"/>
    <mergeCell ref="N57:P57"/>
    <mergeCell ref="A4:B4"/>
    <mergeCell ref="K19:M19"/>
    <mergeCell ref="N3:P3"/>
    <mergeCell ref="C2:H2"/>
    <mergeCell ref="T3:V3"/>
    <mergeCell ref="A22:B22"/>
    <mergeCell ref="C22:H22"/>
    <mergeCell ref="I22:J22"/>
    <mergeCell ref="K37:M37"/>
    <mergeCell ref="K33:M33"/>
    <mergeCell ref="I33:J33"/>
    <mergeCell ref="A19:B19"/>
    <mergeCell ref="N18:P18"/>
    <mergeCell ref="A11:B11"/>
    <mergeCell ref="C11:H11"/>
    <mergeCell ref="I11:J11"/>
    <mergeCell ref="K11:M11"/>
    <mergeCell ref="T2:V2"/>
    <mergeCell ref="T37:V37"/>
    <mergeCell ref="T85:V85"/>
    <mergeCell ref="I84:J84"/>
    <mergeCell ref="K84:M84"/>
    <mergeCell ref="A84:B84"/>
    <mergeCell ref="K7:M7"/>
    <mergeCell ref="C18:H18"/>
    <mergeCell ref="I18:J18"/>
    <mergeCell ref="K18:M18"/>
    <mergeCell ref="T5:V5"/>
    <mergeCell ref="A5:B5"/>
    <mergeCell ref="C5:H5"/>
    <mergeCell ref="I5:J5"/>
    <mergeCell ref="K5:M5"/>
    <mergeCell ref="I7:J7"/>
    <mergeCell ref="Q7:S7"/>
    <mergeCell ref="C7:H7"/>
    <mergeCell ref="Q6:S6"/>
    <mergeCell ref="T6:V6"/>
    <mergeCell ref="Q8:S8"/>
    <mergeCell ref="T8:V8"/>
    <mergeCell ref="Q18:S18"/>
    <mergeCell ref="T9:V9"/>
    <mergeCell ref="Q10:S10"/>
    <mergeCell ref="Q9:S9"/>
    <mergeCell ref="T10:V10"/>
    <mergeCell ref="T58:V58"/>
    <mergeCell ref="I23:J23"/>
    <mergeCell ref="K23:M23"/>
    <mergeCell ref="N23:P23"/>
    <mergeCell ref="Q23:S23"/>
    <mergeCell ref="K24:M24"/>
    <mergeCell ref="I21:J21"/>
    <mergeCell ref="K21:M21"/>
    <mergeCell ref="N21:P21"/>
    <mergeCell ref="Q21:S21"/>
    <mergeCell ref="N22:P22"/>
    <mergeCell ref="Q22:S22"/>
    <mergeCell ref="T22:V22"/>
    <mergeCell ref="A23:B23"/>
    <mergeCell ref="C23:H23"/>
    <mergeCell ref="T56:V56"/>
    <mergeCell ref="A56:B56"/>
    <mergeCell ref="I53:J53"/>
    <mergeCell ref="T55:V55"/>
    <mergeCell ref="N55:P55"/>
    <mergeCell ref="Q55:S55"/>
    <mergeCell ref="T53:V53"/>
    <mergeCell ref="Q53:S53"/>
    <mergeCell ref="T24:V24"/>
    <mergeCell ref="I50:J50"/>
    <mergeCell ref="K50:M50"/>
    <mergeCell ref="Q50:S50"/>
    <mergeCell ref="T50:V50"/>
    <mergeCell ref="N50:P50"/>
    <mergeCell ref="A37:B37"/>
    <mergeCell ref="C37:H37"/>
    <mergeCell ref="I37:J37"/>
    <mergeCell ref="T51:V51"/>
    <mergeCell ref="N51:P51"/>
    <mergeCell ref="Q51:S51"/>
    <mergeCell ref="I51:J51"/>
    <mergeCell ref="K51:M51"/>
    <mergeCell ref="I45:J45"/>
    <mergeCell ref="N11:P11"/>
    <mergeCell ref="A18:B18"/>
    <mergeCell ref="Q25:S25"/>
    <mergeCell ref="T25:V25"/>
    <mergeCell ref="A25:B25"/>
    <mergeCell ref="C25:H25"/>
    <mergeCell ref="C8:H8"/>
    <mergeCell ref="I8:J8"/>
    <mergeCell ref="K8:M8"/>
    <mergeCell ref="N8:P8"/>
    <mergeCell ref="K10:M10"/>
    <mergeCell ref="N10:P10"/>
    <mergeCell ref="I15:J15"/>
    <mergeCell ref="K15:M15"/>
    <mergeCell ref="N15:P15"/>
    <mergeCell ref="Q15:S15"/>
    <mergeCell ref="T15:V15"/>
    <mergeCell ref="T16:V16"/>
    <mergeCell ref="N13:P13"/>
    <mergeCell ref="Q13:S13"/>
    <mergeCell ref="T13:V13"/>
    <mergeCell ref="C12:H12"/>
    <mergeCell ref="N12:P12"/>
    <mergeCell ref="T12:V12"/>
    <mergeCell ref="K13:M13"/>
    <mergeCell ref="K12:M12"/>
    <mergeCell ref="Q14:S14"/>
    <mergeCell ref="T14:V14"/>
    <mergeCell ref="A15:B15"/>
    <mergeCell ref="C15:H15"/>
    <mergeCell ref="A12:B12"/>
    <mergeCell ref="Q12:S12"/>
    <mergeCell ref="A14:B14"/>
    <mergeCell ref="C14:H14"/>
    <mergeCell ref="I14:J14"/>
    <mergeCell ref="K14:M14"/>
    <mergeCell ref="N14:P14"/>
    <mergeCell ref="A13:B13"/>
    <mergeCell ref="C13:H13"/>
    <mergeCell ref="I13:J13"/>
    <mergeCell ref="I12:J12"/>
    <mergeCell ref="K29:M29"/>
    <mergeCell ref="T28:V28"/>
    <mergeCell ref="N29:P29"/>
    <mergeCell ref="T29:V29"/>
    <mergeCell ref="A26:B26"/>
    <mergeCell ref="A27:B27"/>
    <mergeCell ref="C27:H27"/>
    <mergeCell ref="A28:B28"/>
    <mergeCell ref="C28:H28"/>
    <mergeCell ref="C29:H29"/>
    <mergeCell ref="Q26:S26"/>
    <mergeCell ref="T26:V26"/>
    <mergeCell ref="N26:P26"/>
    <mergeCell ref="Q28:S28"/>
    <mergeCell ref="T27:V27"/>
    <mergeCell ref="C26:H26"/>
    <mergeCell ref="I20:J20"/>
    <mergeCell ref="T17:V17"/>
    <mergeCell ref="C16:H16"/>
    <mergeCell ref="I16:J16"/>
    <mergeCell ref="Q16:S16"/>
    <mergeCell ref="K16:M16"/>
    <mergeCell ref="N16:P16"/>
    <mergeCell ref="A17:B17"/>
    <mergeCell ref="C17:H17"/>
    <mergeCell ref="I17:J17"/>
    <mergeCell ref="K17:M17"/>
    <mergeCell ref="N17:P17"/>
    <mergeCell ref="Q17:S17"/>
    <mergeCell ref="K34:M34"/>
    <mergeCell ref="K22:M22"/>
    <mergeCell ref="C20:H20"/>
    <mergeCell ref="I36:J36"/>
    <mergeCell ref="N24:P24"/>
    <mergeCell ref="K25:M25"/>
    <mergeCell ref="I35:J35"/>
    <mergeCell ref="A34:B34"/>
    <mergeCell ref="C34:H34"/>
    <mergeCell ref="I34:J34"/>
    <mergeCell ref="N25:P25"/>
    <mergeCell ref="Q29:S29"/>
    <mergeCell ref="I29:J29"/>
    <mergeCell ref="I27:J27"/>
    <mergeCell ref="K27:M27"/>
    <mergeCell ref="I32:J32"/>
    <mergeCell ref="K32:M32"/>
    <mergeCell ref="Q32:S32"/>
    <mergeCell ref="I30:J30"/>
    <mergeCell ref="A31:B31"/>
    <mergeCell ref="Q19:S19"/>
    <mergeCell ref="Q24:S24"/>
    <mergeCell ref="I25:J25"/>
    <mergeCell ref="A24:B24"/>
    <mergeCell ref="C24:H24"/>
    <mergeCell ref="I24:J24"/>
    <mergeCell ref="A16:B16"/>
    <mergeCell ref="A29:B29"/>
    <mergeCell ref="N32:P32"/>
    <mergeCell ref="N33:P33"/>
    <mergeCell ref="I26:J26"/>
    <mergeCell ref="K26:M26"/>
    <mergeCell ref="I28:J28"/>
    <mergeCell ref="K28:M28"/>
    <mergeCell ref="N28:P28"/>
    <mergeCell ref="N27:P27"/>
    <mergeCell ref="Q27:S27"/>
    <mergeCell ref="Q82:S82"/>
    <mergeCell ref="N82:P82"/>
    <mergeCell ref="A82:B82"/>
    <mergeCell ref="Q84:S84"/>
    <mergeCell ref="T82:V82"/>
    <mergeCell ref="A83:B83"/>
    <mergeCell ref="Q70:S70"/>
    <mergeCell ref="N70:P70"/>
    <mergeCell ref="C68:H68"/>
    <mergeCell ref="C70:H70"/>
    <mergeCell ref="A70:B70"/>
    <mergeCell ref="T70:V70"/>
    <mergeCell ref="A71:B71"/>
    <mergeCell ref="C71:H71"/>
    <mergeCell ref="I71:J71"/>
    <mergeCell ref="K71:M71"/>
    <mergeCell ref="N71:P71"/>
    <mergeCell ref="Q71:S71"/>
    <mergeCell ref="T71:V71"/>
    <mergeCell ref="I70:J70"/>
    <mergeCell ref="N73:P73"/>
    <mergeCell ref="A85:B85"/>
    <mergeCell ref="C85:H85"/>
    <mergeCell ref="I85:J85"/>
    <mergeCell ref="K85:M85"/>
    <mergeCell ref="N85:P85"/>
    <mergeCell ref="Q85:S85"/>
    <mergeCell ref="N84:P84"/>
    <mergeCell ref="N83:P83"/>
    <mergeCell ref="Q83:S83"/>
    <mergeCell ref="T83:V83"/>
    <mergeCell ref="I82:J82"/>
    <mergeCell ref="K82:M82"/>
    <mergeCell ref="K83:M83"/>
    <mergeCell ref="T84:V84"/>
    <mergeCell ref="I80:J80"/>
    <mergeCell ref="K80:M80"/>
    <mergeCell ref="Q80:S80"/>
    <mergeCell ref="T80:V80"/>
    <mergeCell ref="A81:B81"/>
    <mergeCell ref="A80:B80"/>
    <mergeCell ref="C80:H80"/>
    <mergeCell ref="Q76:S76"/>
    <mergeCell ref="T76:V76"/>
    <mergeCell ref="I74:J74"/>
    <mergeCell ref="Q72:S72"/>
    <mergeCell ref="T72:V72"/>
    <mergeCell ref="T73:V73"/>
    <mergeCell ref="I72:J72"/>
    <mergeCell ref="K76:M76"/>
    <mergeCell ref="I78:J78"/>
    <mergeCell ref="N74:P74"/>
    <mergeCell ref="K77:M77"/>
    <mergeCell ref="I77:J77"/>
    <mergeCell ref="I67:J67"/>
    <mergeCell ref="K67:M67"/>
    <mergeCell ref="N67:P67"/>
    <mergeCell ref="Q67:S67"/>
    <mergeCell ref="T67:V67"/>
    <mergeCell ref="T78:V78"/>
    <mergeCell ref="K73:M73"/>
    <mergeCell ref="N77:P77"/>
    <mergeCell ref="Q77:S77"/>
    <mergeCell ref="K78:M78"/>
    <mergeCell ref="T68:V68"/>
    <mergeCell ref="C69:H69"/>
    <mergeCell ref="I69:J69"/>
    <mergeCell ref="K69:M69"/>
    <mergeCell ref="N69:P69"/>
    <mergeCell ref="Q69:S69"/>
    <mergeCell ref="T69:V69"/>
    <mergeCell ref="I68:J68"/>
    <mergeCell ref="K68:M68"/>
    <mergeCell ref="Q68:S68"/>
    <mergeCell ref="N68:P68"/>
    <mergeCell ref="A68:B68"/>
    <mergeCell ref="K74:M74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A66:B66"/>
    <mergeCell ref="Q64:S64"/>
    <mergeCell ref="N64:P64"/>
    <mergeCell ref="A64:B64"/>
    <mergeCell ref="Q66:S66"/>
    <mergeCell ref="N66:P66"/>
    <mergeCell ref="Q73:S73"/>
    <mergeCell ref="T66:V66"/>
    <mergeCell ref="I66:J66"/>
    <mergeCell ref="I55:J55"/>
    <mergeCell ref="K55:M55"/>
    <mergeCell ref="K57:M57"/>
    <mergeCell ref="A53:B53"/>
    <mergeCell ref="C53:H53"/>
    <mergeCell ref="K53:M53"/>
    <mergeCell ref="T54:V54"/>
    <mergeCell ref="A54:B54"/>
    <mergeCell ref="C54:H54"/>
    <mergeCell ref="I54:J54"/>
    <mergeCell ref="K54:M54"/>
    <mergeCell ref="I58:J58"/>
    <mergeCell ref="A59:B59"/>
    <mergeCell ref="C59:H59"/>
    <mergeCell ref="A57:B57"/>
    <mergeCell ref="C57:H57"/>
    <mergeCell ref="T61:V61"/>
    <mergeCell ref="A60:B60"/>
    <mergeCell ref="A61:B61"/>
    <mergeCell ref="C61:H61"/>
    <mergeCell ref="I61:J61"/>
    <mergeCell ref="C60:H60"/>
    <mergeCell ref="I60:J60"/>
    <mergeCell ref="T60:V60"/>
    <mergeCell ref="Q60:S60"/>
    <mergeCell ref="K60:M60"/>
    <mergeCell ref="Q61:S61"/>
    <mergeCell ref="T57:V57"/>
    <mergeCell ref="T42:V42"/>
    <mergeCell ref="Q44:S44"/>
    <mergeCell ref="T43:V43"/>
    <mergeCell ref="N43:P43"/>
    <mergeCell ref="T45:V45"/>
    <mergeCell ref="Q45:S45"/>
    <mergeCell ref="T44:V44"/>
    <mergeCell ref="N45:P45"/>
    <mergeCell ref="T49:V49"/>
    <mergeCell ref="Q46:S46"/>
    <mergeCell ref="T46:V46"/>
    <mergeCell ref="N46:P46"/>
    <mergeCell ref="T48:V48"/>
    <mergeCell ref="N48:P48"/>
    <mergeCell ref="I59:J59"/>
    <mergeCell ref="A72:B72"/>
    <mergeCell ref="T52:V52"/>
    <mergeCell ref="I44:J44"/>
    <mergeCell ref="K44:M44"/>
    <mergeCell ref="T47:V47"/>
    <mergeCell ref="K66:M66"/>
    <mergeCell ref="N59:P59"/>
    <mergeCell ref="Q59:S59"/>
    <mergeCell ref="T59:V59"/>
    <mergeCell ref="Q57:S57"/>
    <mergeCell ref="N54:P54"/>
    <mergeCell ref="A55:B55"/>
    <mergeCell ref="C55:H55"/>
    <mergeCell ref="I57:J57"/>
    <mergeCell ref="C56:H56"/>
    <mergeCell ref="I56:J56"/>
    <mergeCell ref="K56:M56"/>
    <mergeCell ref="I39:J39"/>
    <mergeCell ref="K39:M39"/>
    <mergeCell ref="N38:P38"/>
    <mergeCell ref="Q38:S38"/>
    <mergeCell ref="K38:M38"/>
    <mergeCell ref="I38:J38"/>
    <mergeCell ref="A33:B33"/>
    <mergeCell ref="C33:H33"/>
    <mergeCell ref="A32:B32"/>
    <mergeCell ref="C32:H32"/>
    <mergeCell ref="Q54:S54"/>
    <mergeCell ref="A52:B52"/>
    <mergeCell ref="C52:H52"/>
    <mergeCell ref="I52:J52"/>
    <mergeCell ref="K52:M52"/>
    <mergeCell ref="C51:H51"/>
    <mergeCell ref="N52:P52"/>
    <mergeCell ref="Q52:S52"/>
    <mergeCell ref="N53:P53"/>
    <mergeCell ref="K35:M35"/>
    <mergeCell ref="K36:M36"/>
    <mergeCell ref="N47:P47"/>
    <mergeCell ref="Q47:S47"/>
    <mergeCell ref="A48:B48"/>
    <mergeCell ref="C48:H48"/>
    <mergeCell ref="I48:J48"/>
    <mergeCell ref="K45:M45"/>
    <mergeCell ref="N30:P30"/>
    <mergeCell ref="A30:B30"/>
    <mergeCell ref="C30:H30"/>
    <mergeCell ref="I42:J42"/>
    <mergeCell ref="A43:B43"/>
    <mergeCell ref="K42:M42"/>
    <mergeCell ref="Q43:S43"/>
    <mergeCell ref="N42:P42"/>
    <mergeCell ref="I43:J43"/>
    <mergeCell ref="K43:M43"/>
    <mergeCell ref="Q42:S42"/>
    <mergeCell ref="C43:H43"/>
    <mergeCell ref="A42:B42"/>
    <mergeCell ref="A51:B51"/>
    <mergeCell ref="C47:H47"/>
    <mergeCell ref="K47:M47"/>
    <mergeCell ref="A47:B47"/>
    <mergeCell ref="A46:B46"/>
    <mergeCell ref="Q49:S49"/>
    <mergeCell ref="K48:M48"/>
    <mergeCell ref="I47:J47"/>
    <mergeCell ref="A49:B49"/>
    <mergeCell ref="C49:H49"/>
    <mergeCell ref="N49:P49"/>
    <mergeCell ref="Q48:S48"/>
    <mergeCell ref="N44:P44"/>
    <mergeCell ref="N36:P36"/>
    <mergeCell ref="N34:P34"/>
    <mergeCell ref="N37:P37"/>
    <mergeCell ref="Q37:S37"/>
    <mergeCell ref="I46:J46"/>
    <mergeCell ref="K46:M46"/>
    <mergeCell ref="A76:B76"/>
    <mergeCell ref="C76:H76"/>
    <mergeCell ref="A78:B78"/>
    <mergeCell ref="A77:B77"/>
    <mergeCell ref="A73:B73"/>
    <mergeCell ref="C73:H73"/>
    <mergeCell ref="C74:H74"/>
    <mergeCell ref="C42:H42"/>
    <mergeCell ref="C36:H36"/>
    <mergeCell ref="A38:B38"/>
    <mergeCell ref="C38:H38"/>
    <mergeCell ref="C40:H40"/>
    <mergeCell ref="A39:B39"/>
    <mergeCell ref="C39:H39"/>
    <mergeCell ref="A41:B41"/>
    <mergeCell ref="C41:H41"/>
    <mergeCell ref="A50:B50"/>
    <mergeCell ref="C50:H50"/>
    <mergeCell ref="A63:B63"/>
    <mergeCell ref="C63:H63"/>
    <mergeCell ref="A67:B67"/>
    <mergeCell ref="C67:H67"/>
    <mergeCell ref="A44:B44"/>
    <mergeCell ref="C44:H44"/>
    <mergeCell ref="A62:B62"/>
    <mergeCell ref="A58:B58"/>
    <mergeCell ref="C58:H58"/>
    <mergeCell ref="A74:B74"/>
    <mergeCell ref="A45:B45"/>
    <mergeCell ref="C45:H45"/>
    <mergeCell ref="C46:H46"/>
    <mergeCell ref="A69:B69"/>
    <mergeCell ref="N90:P90"/>
    <mergeCell ref="Q90:S90"/>
    <mergeCell ref="T90:V90"/>
    <mergeCell ref="C89:H89"/>
    <mergeCell ref="I89:J89"/>
    <mergeCell ref="C62:H62"/>
    <mergeCell ref="C64:H64"/>
    <mergeCell ref="C66:H66"/>
    <mergeCell ref="I88:J88"/>
    <mergeCell ref="C81:H81"/>
    <mergeCell ref="C87:H87"/>
    <mergeCell ref="I76:J76"/>
    <mergeCell ref="C78:H78"/>
    <mergeCell ref="C72:H72"/>
    <mergeCell ref="C82:H82"/>
    <mergeCell ref="C84:H84"/>
    <mergeCell ref="I73:J73"/>
    <mergeCell ref="C77:H77"/>
    <mergeCell ref="I81:J81"/>
    <mergeCell ref="C83:H83"/>
    <mergeCell ref="I83:J83"/>
    <mergeCell ref="Q62:S62"/>
    <mergeCell ref="K62:M62"/>
    <mergeCell ref="N62:P62"/>
    <mergeCell ref="T62:V62"/>
    <mergeCell ref="I63:J63"/>
    <mergeCell ref="K63:M63"/>
    <mergeCell ref="K81:M81"/>
    <mergeCell ref="N63:P63"/>
    <mergeCell ref="Q63:S63"/>
    <mergeCell ref="T63:V63"/>
    <mergeCell ref="I62:J62"/>
    <mergeCell ref="Q92:S92"/>
    <mergeCell ref="K92:M92"/>
    <mergeCell ref="N92:P92"/>
    <mergeCell ref="A92:B92"/>
    <mergeCell ref="A96:B96"/>
    <mergeCell ref="Q94:S94"/>
    <mergeCell ref="I92:J92"/>
    <mergeCell ref="C94:H94"/>
    <mergeCell ref="I94:J94"/>
    <mergeCell ref="K94:M94"/>
    <mergeCell ref="T91:V91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A91:B91"/>
    <mergeCell ref="C91:H91"/>
    <mergeCell ref="I91:J91"/>
    <mergeCell ref="K91:M91"/>
    <mergeCell ref="N91:P91"/>
    <mergeCell ref="Q91:S91"/>
    <mergeCell ref="Q96:S96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T94:V94"/>
    <mergeCell ref="A95:B95"/>
    <mergeCell ref="C95:H95"/>
    <mergeCell ref="I95:J95"/>
    <mergeCell ref="K95:M95"/>
    <mergeCell ref="N95:P95"/>
    <mergeCell ref="Q95:S95"/>
    <mergeCell ref="T95:V95"/>
    <mergeCell ref="N94:P94"/>
    <mergeCell ref="A94:B94"/>
    <mergeCell ref="Q100:S100"/>
    <mergeCell ref="K100:M100"/>
    <mergeCell ref="N100:P100"/>
    <mergeCell ref="A100:B100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Q98:S98"/>
    <mergeCell ref="T98:V98"/>
    <mergeCell ref="A99:B99"/>
    <mergeCell ref="C99:H99"/>
    <mergeCell ref="I99:J99"/>
    <mergeCell ref="K99:M99"/>
    <mergeCell ref="N99:P99"/>
    <mergeCell ref="Q99:S99"/>
    <mergeCell ref="T99:V99"/>
    <mergeCell ref="C98:H98"/>
    <mergeCell ref="I98:J98"/>
    <mergeCell ref="K98:M98"/>
    <mergeCell ref="N98:P98"/>
    <mergeCell ref="A98:B98"/>
    <mergeCell ref="Q104:S104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4:B104"/>
    <mergeCell ref="Q102:S102"/>
    <mergeCell ref="T102:V102"/>
    <mergeCell ref="A103:B103"/>
    <mergeCell ref="C103:H103"/>
    <mergeCell ref="I103:J103"/>
    <mergeCell ref="K103:M103"/>
    <mergeCell ref="N103:P103"/>
    <mergeCell ref="Q103:S103"/>
    <mergeCell ref="T103:V103"/>
    <mergeCell ref="C102:H102"/>
    <mergeCell ref="I102:J102"/>
    <mergeCell ref="K102:M102"/>
    <mergeCell ref="N102:P102"/>
    <mergeCell ref="A102:B102"/>
    <mergeCell ref="Q108:S108"/>
    <mergeCell ref="K108:M108"/>
    <mergeCell ref="N108:P108"/>
    <mergeCell ref="A108:B108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Q106:S106"/>
    <mergeCell ref="T106:V106"/>
    <mergeCell ref="A107:B107"/>
    <mergeCell ref="C107:H107"/>
    <mergeCell ref="I107:J107"/>
    <mergeCell ref="K107:M107"/>
    <mergeCell ref="N107:P107"/>
    <mergeCell ref="Q107:S107"/>
    <mergeCell ref="T107:V107"/>
    <mergeCell ref="C106:H106"/>
    <mergeCell ref="I106:J106"/>
    <mergeCell ref="K106:M106"/>
    <mergeCell ref="N106:P106"/>
    <mergeCell ref="A106:B106"/>
    <mergeCell ref="A114:B114"/>
    <mergeCell ref="A115:B115"/>
    <mergeCell ref="C115:H115"/>
    <mergeCell ref="I115:J115"/>
    <mergeCell ref="K115:M115"/>
    <mergeCell ref="A112:B112"/>
    <mergeCell ref="A111:B111"/>
    <mergeCell ref="C111:H111"/>
    <mergeCell ref="I111:J111"/>
    <mergeCell ref="K111:M111"/>
    <mergeCell ref="N111:P111"/>
    <mergeCell ref="Q111:S111"/>
    <mergeCell ref="C110:H110"/>
    <mergeCell ref="I110:J110"/>
    <mergeCell ref="K110:M110"/>
    <mergeCell ref="N110:P110"/>
    <mergeCell ref="A110:B110"/>
    <mergeCell ref="A113:B113"/>
    <mergeCell ref="N112:P112"/>
    <mergeCell ref="Q110:S110"/>
    <mergeCell ref="I114:J114"/>
    <mergeCell ref="K114:M114"/>
    <mergeCell ref="Q124:S124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K124:M124"/>
    <mergeCell ref="N124:P124"/>
    <mergeCell ref="A124:B124"/>
    <mergeCell ref="Q122:S122"/>
    <mergeCell ref="K122:M122"/>
    <mergeCell ref="N122:P122"/>
    <mergeCell ref="A122:B122"/>
    <mergeCell ref="T122:V122"/>
    <mergeCell ref="A123:B123"/>
    <mergeCell ref="C123:H123"/>
    <mergeCell ref="I123:J123"/>
    <mergeCell ref="K123:M123"/>
    <mergeCell ref="N123:P123"/>
    <mergeCell ref="Q123:S123"/>
    <mergeCell ref="T123:V123"/>
    <mergeCell ref="C122:H122"/>
    <mergeCell ref="I122:J122"/>
    <mergeCell ref="Q128:S128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K128:M128"/>
    <mergeCell ref="N128:P128"/>
    <mergeCell ref="A128:B128"/>
    <mergeCell ref="Q126:S126"/>
    <mergeCell ref="T126:V126"/>
    <mergeCell ref="A127:B127"/>
    <mergeCell ref="C127:H127"/>
    <mergeCell ref="I127:J127"/>
    <mergeCell ref="K127:M127"/>
    <mergeCell ref="N127:P127"/>
    <mergeCell ref="Q127:S127"/>
    <mergeCell ref="T127:V127"/>
    <mergeCell ref="C126:H126"/>
    <mergeCell ref="I126:J126"/>
    <mergeCell ref="K126:M126"/>
    <mergeCell ref="N126:P126"/>
    <mergeCell ref="A126:B126"/>
    <mergeCell ref="Q132:S132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K132:M132"/>
    <mergeCell ref="N132:P132"/>
    <mergeCell ref="A132:B132"/>
    <mergeCell ref="Q130:S130"/>
    <mergeCell ref="K130:M130"/>
    <mergeCell ref="N130:P130"/>
    <mergeCell ref="A130:B130"/>
    <mergeCell ref="T130:V130"/>
    <mergeCell ref="A131:B131"/>
    <mergeCell ref="C131:H131"/>
    <mergeCell ref="I131:J131"/>
    <mergeCell ref="K131:M131"/>
    <mergeCell ref="N131:P131"/>
    <mergeCell ref="Q131:S131"/>
    <mergeCell ref="T131:V131"/>
    <mergeCell ref="C130:H130"/>
    <mergeCell ref="I130:J130"/>
    <mergeCell ref="Q136:S136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K136:M136"/>
    <mergeCell ref="N136:P136"/>
    <mergeCell ref="A136:B136"/>
    <mergeCell ref="Q134:S134"/>
    <mergeCell ref="T134:V134"/>
    <mergeCell ref="A135:B135"/>
    <mergeCell ref="C135:H135"/>
    <mergeCell ref="I135:J135"/>
    <mergeCell ref="K135:M135"/>
    <mergeCell ref="N135:P135"/>
    <mergeCell ref="Q135:S135"/>
    <mergeCell ref="T135:V135"/>
    <mergeCell ref="C134:H134"/>
    <mergeCell ref="I134:J134"/>
    <mergeCell ref="K134:M134"/>
    <mergeCell ref="N134:P134"/>
    <mergeCell ref="A134:B134"/>
    <mergeCell ref="Q140:S140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K140:M140"/>
    <mergeCell ref="N140:P140"/>
    <mergeCell ref="A140:B140"/>
    <mergeCell ref="Q138:S138"/>
    <mergeCell ref="K138:M138"/>
    <mergeCell ref="N138:P138"/>
    <mergeCell ref="A138:B138"/>
    <mergeCell ref="T138:V138"/>
    <mergeCell ref="A139:B139"/>
    <mergeCell ref="C139:H139"/>
    <mergeCell ref="I139:J139"/>
    <mergeCell ref="K139:M139"/>
    <mergeCell ref="N139:P139"/>
    <mergeCell ref="Q139:S139"/>
    <mergeCell ref="T139:V139"/>
    <mergeCell ref="C138:H138"/>
    <mergeCell ref="I138:J138"/>
    <mergeCell ref="Q144:S144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K144:M144"/>
    <mergeCell ref="N144:P144"/>
    <mergeCell ref="A144:B144"/>
    <mergeCell ref="Q142:S142"/>
    <mergeCell ref="T142:V142"/>
    <mergeCell ref="A143:B143"/>
    <mergeCell ref="C143:H143"/>
    <mergeCell ref="I143:J143"/>
    <mergeCell ref="K143:M143"/>
    <mergeCell ref="N143:P143"/>
    <mergeCell ref="Q143:S143"/>
    <mergeCell ref="T143:V143"/>
    <mergeCell ref="C142:H142"/>
    <mergeCell ref="I142:J142"/>
    <mergeCell ref="K142:M142"/>
    <mergeCell ref="N142:P142"/>
    <mergeCell ref="A142:B142"/>
    <mergeCell ref="Q148:S148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I148:J148"/>
    <mergeCell ref="K148:M148"/>
    <mergeCell ref="N148:P148"/>
    <mergeCell ref="A148:B148"/>
    <mergeCell ref="Q146:S146"/>
    <mergeCell ref="K146:M146"/>
    <mergeCell ref="N146:P146"/>
    <mergeCell ref="A146:B146"/>
    <mergeCell ref="T146:V146"/>
    <mergeCell ref="A147:B147"/>
    <mergeCell ref="C147:H147"/>
    <mergeCell ref="I147:J147"/>
    <mergeCell ref="K147:M147"/>
    <mergeCell ref="N147:P147"/>
    <mergeCell ref="Q147:S147"/>
    <mergeCell ref="T147:V147"/>
    <mergeCell ref="C146:H146"/>
    <mergeCell ref="I146:J146"/>
    <mergeCell ref="Q152:S152"/>
    <mergeCell ref="T152:V152"/>
    <mergeCell ref="A153:B153"/>
    <mergeCell ref="C153:H153"/>
    <mergeCell ref="I153:J153"/>
    <mergeCell ref="K153:M153"/>
    <mergeCell ref="N153:P153"/>
    <mergeCell ref="Q153:S153"/>
    <mergeCell ref="T153:V153"/>
    <mergeCell ref="C152:H152"/>
    <mergeCell ref="I152:J152"/>
    <mergeCell ref="K152:M152"/>
    <mergeCell ref="N152:P152"/>
    <mergeCell ref="A152:B152"/>
    <mergeCell ref="Q150:S150"/>
    <mergeCell ref="T150:V150"/>
    <mergeCell ref="A151:B151"/>
    <mergeCell ref="C151:H151"/>
    <mergeCell ref="I151:J151"/>
    <mergeCell ref="K151:M151"/>
    <mergeCell ref="N151:P151"/>
    <mergeCell ref="Q151:S151"/>
    <mergeCell ref="T151:V151"/>
    <mergeCell ref="C150:H150"/>
    <mergeCell ref="I150:J150"/>
    <mergeCell ref="K150:M150"/>
    <mergeCell ref="N150:P150"/>
    <mergeCell ref="A150:B150"/>
    <mergeCell ref="T157:V157"/>
    <mergeCell ref="C156:H156"/>
    <mergeCell ref="I156:J156"/>
    <mergeCell ref="K156:M156"/>
    <mergeCell ref="N156:P156"/>
    <mergeCell ref="A156:B156"/>
    <mergeCell ref="Q154:S154"/>
    <mergeCell ref="K154:M154"/>
    <mergeCell ref="N154:P154"/>
    <mergeCell ref="A154:B154"/>
    <mergeCell ref="T154:V154"/>
    <mergeCell ref="A155:B155"/>
    <mergeCell ref="C155:H155"/>
    <mergeCell ref="I155:J155"/>
    <mergeCell ref="K155:M155"/>
    <mergeCell ref="N155:P155"/>
    <mergeCell ref="Q155:S155"/>
    <mergeCell ref="T155:V155"/>
    <mergeCell ref="C154:H154"/>
    <mergeCell ref="I154:J154"/>
    <mergeCell ref="A1:V1"/>
    <mergeCell ref="A161:B161"/>
    <mergeCell ref="C161:H161"/>
    <mergeCell ref="I161:J161"/>
    <mergeCell ref="K161:M161"/>
    <mergeCell ref="N161:P161"/>
    <mergeCell ref="Q161:S161"/>
    <mergeCell ref="T161:V161"/>
    <mergeCell ref="I49:J49"/>
    <mergeCell ref="K49:M49"/>
    <mergeCell ref="C160:H160"/>
    <mergeCell ref="I160:J160"/>
    <mergeCell ref="K160:M160"/>
    <mergeCell ref="N160:P160"/>
    <mergeCell ref="N159:P159"/>
    <mergeCell ref="Q159:S159"/>
    <mergeCell ref="T159:V159"/>
    <mergeCell ref="C158:H158"/>
    <mergeCell ref="I158:J158"/>
    <mergeCell ref="K158:M158"/>
    <mergeCell ref="N158:P158"/>
    <mergeCell ref="T158:V158"/>
    <mergeCell ref="Q158:S158"/>
    <mergeCell ref="A158:B158"/>
    <mergeCell ref="Q156:S156"/>
    <mergeCell ref="T156:V156"/>
    <mergeCell ref="C117:H117"/>
    <mergeCell ref="A157:B157"/>
    <mergeCell ref="C157:H157"/>
    <mergeCell ref="I157:J157"/>
    <mergeCell ref="K157:M157"/>
    <mergeCell ref="N157:P157"/>
    <mergeCell ref="T110:V110"/>
    <mergeCell ref="T111:V111"/>
    <mergeCell ref="T120:V120"/>
    <mergeCell ref="Q120:S120"/>
    <mergeCell ref="N120:P120"/>
    <mergeCell ref="T119:V119"/>
    <mergeCell ref="Q119:S119"/>
    <mergeCell ref="T118:V118"/>
    <mergeCell ref="T121:V121"/>
    <mergeCell ref="Q121:S121"/>
    <mergeCell ref="N121:P121"/>
    <mergeCell ref="K121:M121"/>
    <mergeCell ref="C112:H112"/>
    <mergeCell ref="I112:J112"/>
    <mergeCell ref="K112:M112"/>
    <mergeCell ref="K116:M116"/>
    <mergeCell ref="T112:V112"/>
    <mergeCell ref="Q112:S112"/>
    <mergeCell ref="N119:P119"/>
    <mergeCell ref="T117:V117"/>
    <mergeCell ref="Q117:S117"/>
    <mergeCell ref="N117:P117"/>
    <mergeCell ref="K117:M117"/>
    <mergeCell ref="T160:V160"/>
    <mergeCell ref="Q160:S160"/>
    <mergeCell ref="A160:B160"/>
    <mergeCell ref="K159:M159"/>
    <mergeCell ref="I159:J159"/>
    <mergeCell ref="C159:H159"/>
    <mergeCell ref="A159:B159"/>
    <mergeCell ref="C114:H114"/>
    <mergeCell ref="T113:V113"/>
    <mergeCell ref="Q113:S113"/>
    <mergeCell ref="N113:P113"/>
    <mergeCell ref="K113:M113"/>
    <mergeCell ref="I113:J113"/>
    <mergeCell ref="C113:H113"/>
    <mergeCell ref="Q114:S114"/>
    <mergeCell ref="N114:P114"/>
    <mergeCell ref="T115:V115"/>
    <mergeCell ref="Q115:S115"/>
    <mergeCell ref="N116:P116"/>
    <mergeCell ref="Q116:S116"/>
    <mergeCell ref="N115:P115"/>
    <mergeCell ref="T114:V114"/>
    <mergeCell ref="Q118:S118"/>
    <mergeCell ref="N118:P118"/>
    <mergeCell ref="K118:M118"/>
    <mergeCell ref="T116:V116"/>
    <mergeCell ref="C116:H116"/>
    <mergeCell ref="A116:B116"/>
    <mergeCell ref="A117:B117"/>
    <mergeCell ref="I117:J117"/>
    <mergeCell ref="I116:J116"/>
    <mergeCell ref="Q157:S157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alle Spieltage&amp;R&amp;"Arial,Fett"&amp;14beliebige 5er-Gruppen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 t="str">
        <f>'sonstige 5er!'!AA11</f>
        <v>5er-Liga</v>
      </c>
      <c r="B1" s="458" t="str">
        <f>'sonstige 5er!'!A3</f>
        <v>6. / 1</v>
      </c>
      <c r="C1" s="459">
        <f>'sonstige 5er!'!I3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'sonstige 5er!'!K3&amp;"  "</f>
        <v xml:space="preserve">A / 1  </v>
      </c>
      <c r="B2" s="461" t="str">
        <f>'sonstige 5er!'!N3</f>
        <v>M / 4</v>
      </c>
      <c r="C2" s="461" t="str">
        <f>'sonstige 5er!'!Q3</f>
        <v>T / 3</v>
      </c>
      <c r="D2" s="461" t="str">
        <f>'sonstige 5er!'!T3</f>
        <v>Z / 2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 t="str">
        <f>$A$1</f>
        <v>5er-Liga</v>
      </c>
      <c r="B3" s="458" t="str">
        <f>'sonstige 5er!'!A5</f>
        <v>6. / 1</v>
      </c>
      <c r="C3" s="459">
        <f>'sonstige 5er!'!I5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'sonstige 5er!'!K5&amp;"  "</f>
        <v xml:space="preserve">F / 1  </v>
      </c>
      <c r="B4" s="461" t="str">
        <f>'sonstige 5er!'!N5</f>
        <v>A / 2</v>
      </c>
      <c r="C4" s="461" t="str">
        <f>'sonstige 5er!'!Q5</f>
        <v>Z / 3</v>
      </c>
      <c r="D4" s="461" t="str">
        <f>'sonstige 5er!'!T5</f>
        <v>T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 t="str">
        <f>$A$1</f>
        <v>5er-Liga</v>
      </c>
      <c r="B5" s="458" t="str">
        <f>'sonstige 5er!'!A7</f>
        <v>6. / 1</v>
      </c>
      <c r="C5" s="459">
        <f>'sonstige 5er!'!I7</f>
        <v>3</v>
      </c>
      <c r="D5" s="459"/>
      <c r="E5" s="416"/>
      <c r="F5" s="873" t="s">
        <v>205</v>
      </c>
      <c r="G5" s="874"/>
      <c r="H5" s="874"/>
      <c r="I5" s="875"/>
    </row>
    <row r="6" spans="1:9" s="419" customFormat="1" ht="80.25" customHeight="1" x14ac:dyDescent="0.35">
      <c r="A6" s="460" t="str">
        <f>'sonstige 5er!'!K7&amp;"  "</f>
        <v xml:space="preserve">M / 1  </v>
      </c>
      <c r="B6" s="461" t="str">
        <f>'sonstige 5er!'!N7</f>
        <v>Z / 4</v>
      </c>
      <c r="C6" s="461" t="str">
        <f>'sonstige 5er!'!Q7</f>
        <v>A / 3</v>
      </c>
      <c r="D6" s="461" t="str">
        <f>'sonstige 5er!'!T7</f>
        <v>F / 2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 t="str">
        <f>$A$1</f>
        <v>5er-Liga</v>
      </c>
      <c r="B7" s="458" t="str">
        <f>'sonstige 5er!'!A9</f>
        <v>6. / 1</v>
      </c>
      <c r="C7" s="459">
        <f>'sonstige 5er!'!I9</f>
        <v>4</v>
      </c>
      <c r="D7" s="459"/>
      <c r="E7" s="416"/>
      <c r="F7" s="879"/>
      <c r="G7" s="880"/>
      <c r="H7" s="880"/>
      <c r="I7" s="881"/>
    </row>
    <row r="8" spans="1:9" s="419" customFormat="1" ht="80.25" customHeight="1" x14ac:dyDescent="0.35">
      <c r="A8" s="460" t="str">
        <f>'sonstige 5er!'!K9&amp;"  "</f>
        <v xml:space="preserve">T / 1  </v>
      </c>
      <c r="B8" s="461" t="str">
        <f>'sonstige 5er!'!N9</f>
        <v>M / 2</v>
      </c>
      <c r="C8" s="461" t="str">
        <f>'sonstige 5er!'!Q9</f>
        <v>F / 3</v>
      </c>
      <c r="D8" s="461" t="str">
        <f>'sonstige 5er!'!T9</f>
        <v>A / 4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 t="str">
        <f>$A$1</f>
        <v>5er-Liga</v>
      </c>
      <c r="B9" s="458" t="str">
        <f>'sonstige 5er!'!A11</f>
        <v>6. / 1</v>
      </c>
      <c r="C9" s="459">
        <f>'sonstige 5er!'!I11</f>
        <v>5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'sonstige 5er!'!K11&amp;"  "</f>
        <v xml:space="preserve">Z / 1  </v>
      </c>
      <c r="B10" s="461" t="str">
        <f>'sonstige 5er!'!N11</f>
        <v>F / 4</v>
      </c>
      <c r="C10" s="461" t="str">
        <f>'sonstige 5er!'!Q11</f>
        <v>M / 3</v>
      </c>
      <c r="D10" s="461" t="str">
        <f>'sonstige 5er!'!T11</f>
        <v>T / 2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 t="str">
        <f>$A$1</f>
        <v>5er-Liga</v>
      </c>
      <c r="B11" s="458" t="str">
        <f>'sonstige 5er!'!A43</f>
        <v>6. / 2</v>
      </c>
      <c r="C11" s="459">
        <f>'sonstige 5er!'!I43</f>
        <v>1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'sonstige 5er!'!K43&amp;"  "</f>
        <v xml:space="preserve">A / 2  </v>
      </c>
      <c r="B12" s="461" t="str">
        <f>'sonstige 5er!'!N43</f>
        <v>T / 3</v>
      </c>
      <c r="C12" s="461" t="str">
        <f>'sonstige 5er!'!Q43</f>
        <v>F / 4</v>
      </c>
      <c r="D12" s="461" t="str">
        <f>'sonstige 5er!'!T43</f>
        <v>M / 1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 t="str">
        <f>$A$1</f>
        <v>5er-Liga</v>
      </c>
      <c r="B13" s="458" t="str">
        <f>'sonstige 5er!'!A45</f>
        <v>6. / 2</v>
      </c>
      <c r="C13" s="459">
        <f>'sonstige 5er!'!I45</f>
        <v>2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'sonstige 5er!'!K45&amp;"  "</f>
        <v xml:space="preserve">F / 2  </v>
      </c>
      <c r="B14" s="461" t="str">
        <f>'sonstige 5er!'!N45</f>
        <v>T / 1</v>
      </c>
      <c r="C14" s="461" t="str">
        <f>'sonstige 5er!'!Q45</f>
        <v>M / 4</v>
      </c>
      <c r="D14" s="461" t="str">
        <f>'sonstige 5er!'!T45</f>
        <v>Z / 3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 t="str">
        <f>$A$1</f>
        <v>5er-Liga</v>
      </c>
      <c r="B15" s="458" t="str">
        <f>'sonstige 5er!'!A47</f>
        <v>6. / 2</v>
      </c>
      <c r="C15" s="459">
        <f>'sonstige 5er!'!I47</f>
        <v>3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'sonstige 5er!'!K47&amp;"  "</f>
        <v xml:space="preserve">M / 2  </v>
      </c>
      <c r="B16" s="461" t="str">
        <f>'sonstige 5er!'!N47</f>
        <v>Z / 1</v>
      </c>
      <c r="C16" s="461" t="str">
        <f>'sonstige 5er!'!Q47</f>
        <v>T / 4</v>
      </c>
      <c r="D16" s="461" t="str">
        <f>'sonstige 5er!'!T47</f>
        <v>A / 3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 t="str">
        <f>$A$1</f>
        <v>5er-Liga</v>
      </c>
      <c r="B17" s="458" t="str">
        <f>'sonstige 5er!'!A49</f>
        <v>6. / 2</v>
      </c>
      <c r="C17" s="459">
        <f>'sonstige 5er!'!I49</f>
        <v>4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'sonstige 5er!'!K49&amp;"  "</f>
        <v xml:space="preserve">T / 2  </v>
      </c>
      <c r="B18" s="461" t="str">
        <f>'sonstige 5er!'!N49</f>
        <v>A / 1</v>
      </c>
      <c r="C18" s="461" t="str">
        <f>'sonstige 5er!'!Q49</f>
        <v>Z / 4</v>
      </c>
      <c r="D18" s="461" t="str">
        <f>'sonstige 5er!'!T49</f>
        <v>F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 t="str">
        <f>$A$1</f>
        <v>5er-Liga</v>
      </c>
      <c r="B19" s="458" t="str">
        <f>'sonstige 5er!'!A51</f>
        <v>6. / 2</v>
      </c>
      <c r="C19" s="459">
        <f>'sonstige 5er!'!I51</f>
        <v>5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'sonstige 5er!'!K51&amp;"  "</f>
        <v xml:space="preserve">Z / 2  </v>
      </c>
      <c r="B20" s="461" t="str">
        <f>'sonstige 5er!'!N51</f>
        <v>M / 3</v>
      </c>
      <c r="C20" s="461" t="str">
        <f>'sonstige 5er!'!Q51</f>
        <v>A / 4</v>
      </c>
      <c r="D20" s="461" t="str">
        <f>'sonstige 5er!'!T51</f>
        <v>F / 1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 t="str">
        <f>$A$1</f>
        <v>5er-Liga</v>
      </c>
      <c r="B21" s="458" t="str">
        <f>'sonstige 5er!'!A83</f>
        <v>6. / 3</v>
      </c>
      <c r="C21" s="459">
        <f>'sonstige 5er!'!I83</f>
        <v>1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'sonstige 5er!'!K83&amp;"  "</f>
        <v xml:space="preserve">A / 3  </v>
      </c>
      <c r="B22" s="461" t="str">
        <f>'sonstige 5er!'!N83</f>
        <v>T / 2</v>
      </c>
      <c r="C22" s="461" t="str">
        <f>'sonstige 5er!'!Q83</f>
        <v>F / 1</v>
      </c>
      <c r="D22" s="461" t="str">
        <f>'sonstige 5er!'!T83</f>
        <v>M / 4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 t="str">
        <f>$A$1</f>
        <v>5er-Liga</v>
      </c>
      <c r="B23" s="458" t="str">
        <f>'sonstige 5er!'!A85</f>
        <v>6. / 3</v>
      </c>
      <c r="C23" s="459">
        <f>'sonstige 5er!'!I85</f>
        <v>2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'sonstige 5er!'!K85&amp;"  "</f>
        <v xml:space="preserve">F / 3  </v>
      </c>
      <c r="B24" s="461" t="str">
        <f>'sonstige 5er!'!N85</f>
        <v>T / 4</v>
      </c>
      <c r="C24" s="461" t="str">
        <f>'sonstige 5er!'!Q85</f>
        <v>M / 1</v>
      </c>
      <c r="D24" s="461" t="str">
        <f>'sonstige 5er!'!T85</f>
        <v>Z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 t="str">
        <f>$A$1</f>
        <v>5er-Liga</v>
      </c>
      <c r="B25" s="458" t="str">
        <f>'sonstige 5er!'!A87</f>
        <v>6. / 3</v>
      </c>
      <c r="C25" s="459">
        <f>'sonstige 5er!'!I87</f>
        <v>3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'sonstige 5er!'!K87&amp;"  "</f>
        <v xml:space="preserve">M / 3  </v>
      </c>
      <c r="B26" s="461" t="str">
        <f>'sonstige 5er!'!N87</f>
        <v>Z / 4</v>
      </c>
      <c r="C26" s="461" t="str">
        <f>'sonstige 5er!'!Q87</f>
        <v>T / 1</v>
      </c>
      <c r="D26" s="461" t="str">
        <f>'sonstige 5er!'!T87</f>
        <v>A / 2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 t="str">
        <f>$A$1</f>
        <v>5er-Liga</v>
      </c>
      <c r="B27" s="458" t="str">
        <f>'sonstige 5er!'!A89</f>
        <v>6. / 3</v>
      </c>
      <c r="C27" s="459">
        <f>'sonstige 5er!'!I89</f>
        <v>4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'sonstige 5er!'!K89&amp;"  "</f>
        <v xml:space="preserve">T / 3  </v>
      </c>
      <c r="B28" s="461" t="str">
        <f>'sonstige 5er!'!N89</f>
        <v>A / 4</v>
      </c>
      <c r="C28" s="461" t="str">
        <f>'sonstige 5er!'!Q89</f>
        <v>Z / 1</v>
      </c>
      <c r="D28" s="461" t="str">
        <f>'sonstige 5er!'!T89</f>
        <v>F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 t="str">
        <f>$A$1</f>
        <v>5er-Liga</v>
      </c>
      <c r="B29" s="458" t="str">
        <f>'sonstige 5er!'!A91</f>
        <v>6. / 3</v>
      </c>
      <c r="C29" s="459">
        <f>'sonstige 5er!'!I91</f>
        <v>5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'sonstige 5er!'!K91&amp;"  "</f>
        <v xml:space="preserve">Z / 3  </v>
      </c>
      <c r="B30" s="461" t="str">
        <f>'sonstige 5er!'!N91</f>
        <v>M / 2</v>
      </c>
      <c r="C30" s="461" t="str">
        <f>'sonstige 5er!'!Q91</f>
        <v>A / 1</v>
      </c>
      <c r="D30" s="461" t="str">
        <f>'sonstige 5er!'!T91</f>
        <v>F / 4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 t="str">
        <f>$A$1</f>
        <v>5er-Liga</v>
      </c>
      <c r="B31" s="458" t="str">
        <f>'sonstige 5er!'!A123</f>
        <v>6. / 4</v>
      </c>
      <c r="C31" s="459">
        <f>'sonstige 5er!'!I123</f>
        <v>1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'sonstige 5er!'!K123&amp;"  "</f>
        <v xml:space="preserve">A / 4  </v>
      </c>
      <c r="B32" s="461" t="str">
        <f>'sonstige 5er!'!N123</f>
        <v>M / 1</v>
      </c>
      <c r="C32" s="461" t="str">
        <f>'sonstige 5er!'!Q123</f>
        <v>T / 2</v>
      </c>
      <c r="D32" s="461" t="str">
        <f>'sonstige 5er!'!T123</f>
        <v>Z / 3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 t="str">
        <f>$A$1</f>
        <v>5er-Liga</v>
      </c>
      <c r="B33" s="458" t="str">
        <f>'sonstige 5er!'!A125</f>
        <v>6. / 4</v>
      </c>
      <c r="C33" s="459">
        <f>'sonstige 5er!'!I125</f>
        <v>2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'sonstige 5er!'!K125&amp;"  "</f>
        <v xml:space="preserve">F / 4  </v>
      </c>
      <c r="B34" s="461" t="str">
        <f>'sonstige 5er!'!N125</f>
        <v>A / 3</v>
      </c>
      <c r="C34" s="461" t="str">
        <f>'sonstige 5er!'!Q125</f>
        <v>Z / 2</v>
      </c>
      <c r="D34" s="461" t="str">
        <f>'sonstige 5er!'!T125</f>
        <v>T / 1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 t="str">
        <f>$A$1</f>
        <v>5er-Liga</v>
      </c>
      <c r="B35" s="458" t="str">
        <f>'sonstige 5er!'!A127</f>
        <v>6. / 4</v>
      </c>
      <c r="C35" s="459">
        <f>'sonstige 5er!'!I127</f>
        <v>3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'sonstige 5er!'!K127&amp;"  "</f>
        <v xml:space="preserve">M / 4  </v>
      </c>
      <c r="B36" s="461" t="str">
        <f>'sonstige 5er!'!N127</f>
        <v>Z / 1</v>
      </c>
      <c r="C36" s="461" t="str">
        <f>'sonstige 5er!'!Q127</f>
        <v>A / 2</v>
      </c>
      <c r="D36" s="461" t="str">
        <f>'sonstige 5er!'!T127</f>
        <v>F / 3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 t="str">
        <f>$A$1</f>
        <v>5er-Liga</v>
      </c>
      <c r="B37" s="458" t="str">
        <f>'sonstige 5er!'!A129</f>
        <v>6. / 4</v>
      </c>
      <c r="C37" s="459">
        <f>'sonstige 5er!'!I129</f>
        <v>4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'sonstige 5er!'!K129&amp;"  "</f>
        <v xml:space="preserve">T / 4  </v>
      </c>
      <c r="B38" s="461" t="str">
        <f>'sonstige 5er!'!N129</f>
        <v>M / 3</v>
      </c>
      <c r="C38" s="461" t="str">
        <f>'sonstige 5er!'!Q129</f>
        <v>F / 2</v>
      </c>
      <c r="D38" s="461" t="str">
        <f>'sonstige 5er!'!T129</f>
        <v>A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 t="str">
        <f>$A$1</f>
        <v>5er-Liga</v>
      </c>
      <c r="B39" s="458" t="str">
        <f>'sonstige 5er!'!A131</f>
        <v>6. / 4</v>
      </c>
      <c r="C39" s="459">
        <f>'sonstige 5er!'!I131</f>
        <v>5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'sonstige 5er!'!K131&amp;"  "</f>
        <v xml:space="preserve">Z / 4  </v>
      </c>
      <c r="B40" s="461" t="str">
        <f>'sonstige 5er!'!N131</f>
        <v>F / 1</v>
      </c>
      <c r="C40" s="461" t="str">
        <f>'sonstige 5er!'!Q131</f>
        <v>M / 2</v>
      </c>
      <c r="D40" s="461" t="str">
        <f>'sonstige 5er!'!T131</f>
        <v>T / 3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 t="str">
        <f>$A$1</f>
        <v>5er-Liga</v>
      </c>
      <c r="B41" s="458" t="str">
        <f>'sonstige 5er!'!A13</f>
        <v>6. / 1</v>
      </c>
      <c r="C41" s="459">
        <f>'sonstige 5er!'!I13</f>
        <v>6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'sonstige 5er!'!K13&amp;"  "</f>
        <v xml:space="preserve">B / 1  </v>
      </c>
      <c r="B42" s="461" t="str">
        <f>'sonstige 5er!'!N13</f>
        <v>N / 4</v>
      </c>
      <c r="C42" s="461" t="str">
        <f>'sonstige 5er!'!Q13</f>
        <v>U / 3</v>
      </c>
      <c r="D42" s="461" t="str">
        <f>'sonstige 5er!'!T13</f>
        <v xml:space="preserve"> / 2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 t="str">
        <f>$A$1</f>
        <v>5er-Liga</v>
      </c>
      <c r="B43" s="458" t="str">
        <f>'sonstige 5er!'!A15</f>
        <v>6. / 1</v>
      </c>
      <c r="C43" s="459">
        <f>'sonstige 5er!'!I15</f>
        <v>7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'sonstige 5er!'!K15&amp;"  "</f>
        <v xml:space="preserve">H / 1  </v>
      </c>
      <c r="B44" s="461" t="str">
        <f>'sonstige 5er!'!N15</f>
        <v>B / 2</v>
      </c>
      <c r="C44" s="461" t="str">
        <f>'sonstige 5er!'!Q15</f>
        <v xml:space="preserve"> / 3</v>
      </c>
      <c r="D44" s="461" t="str">
        <f>'sonstige 5er!'!T15</f>
        <v>U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 t="str">
        <f>$A$1</f>
        <v>5er-Liga</v>
      </c>
      <c r="B45" s="458" t="str">
        <f>'sonstige 5er!'!A17</f>
        <v>6. / 1</v>
      </c>
      <c r="C45" s="459">
        <f>'sonstige 5er!'!I17</f>
        <v>8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'sonstige 5er!'!K17&amp;"  "</f>
        <v xml:space="preserve">N / 1  </v>
      </c>
      <c r="B46" s="461" t="str">
        <f>'sonstige 5er!'!N17</f>
        <v xml:space="preserve"> / 4</v>
      </c>
      <c r="C46" s="461" t="str">
        <f>'sonstige 5er!'!Q17</f>
        <v>B / 3</v>
      </c>
      <c r="D46" s="461" t="str">
        <f>'sonstige 5er!'!T17</f>
        <v>H / 2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 t="str">
        <f>$A$1</f>
        <v>5er-Liga</v>
      </c>
      <c r="B47" s="458" t="str">
        <f>'sonstige 5er!'!A19</f>
        <v>6. / 1</v>
      </c>
      <c r="C47" s="459">
        <f>'sonstige 5er!'!I19</f>
        <v>9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'sonstige 5er!'!K19&amp;"  "</f>
        <v xml:space="preserve">U / 1  </v>
      </c>
      <c r="B48" s="461" t="str">
        <f>'sonstige 5er!'!N19</f>
        <v>N / 2</v>
      </c>
      <c r="C48" s="461" t="str">
        <f>'sonstige 5er!'!Q19</f>
        <v>H / 3</v>
      </c>
      <c r="D48" s="461" t="str">
        <f>'sonstige 5er!'!T19</f>
        <v>B / 4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 t="str">
        <f>$A$1</f>
        <v>5er-Liga</v>
      </c>
      <c r="B49" s="458" t="str">
        <f>'sonstige 5er!'!A21</f>
        <v>6. / 1</v>
      </c>
      <c r="C49" s="459">
        <f>'sonstige 5er!'!I21</f>
        <v>10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'sonstige 5er!'!K21&amp;"  "</f>
        <v xml:space="preserve"> / 1  </v>
      </c>
      <c r="B50" s="461" t="str">
        <f>'sonstige 5er!'!N21</f>
        <v>H / 4</v>
      </c>
      <c r="C50" s="461" t="str">
        <f>'sonstige 5er!'!Q21</f>
        <v>N / 3</v>
      </c>
      <c r="D50" s="461" t="str">
        <f>'sonstige 5er!'!T21</f>
        <v>U / 2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 t="str">
        <f>$A$1</f>
        <v>5er-Liga</v>
      </c>
      <c r="B51" s="458" t="str">
        <f>'sonstige 5er!'!A53</f>
        <v>6. / 2</v>
      </c>
      <c r="C51" s="459">
        <f>'sonstige 5er!'!I53</f>
        <v>6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'sonstige 5er!'!K53&amp;"  "</f>
        <v xml:space="preserve">B / 2  </v>
      </c>
      <c r="B52" s="461" t="str">
        <f>'sonstige 5er!'!N53</f>
        <v>U / 3</v>
      </c>
      <c r="C52" s="461" t="str">
        <f>'sonstige 5er!'!Q53</f>
        <v>H / 4</v>
      </c>
      <c r="D52" s="461" t="str">
        <f>'sonstige 5er!'!T53</f>
        <v>N / 1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 t="str">
        <f>$A$1</f>
        <v>5er-Liga</v>
      </c>
      <c r="B53" s="458" t="str">
        <f>'sonstige 5er!'!A55</f>
        <v>6. / 2</v>
      </c>
      <c r="C53" s="459">
        <f>'sonstige 5er!'!I55</f>
        <v>7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'sonstige 5er!'!K55&amp;"  "</f>
        <v xml:space="preserve">H / 2  </v>
      </c>
      <c r="B54" s="461" t="str">
        <f>'sonstige 5er!'!N55</f>
        <v>U / 1</v>
      </c>
      <c r="C54" s="461" t="str">
        <f>'sonstige 5er!'!Q55</f>
        <v>N / 4</v>
      </c>
      <c r="D54" s="461" t="str">
        <f>'sonstige 5er!'!T55</f>
        <v xml:space="preserve"> / 3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 t="str">
        <f>$A$1</f>
        <v>5er-Liga</v>
      </c>
      <c r="B55" s="458" t="str">
        <f>'sonstige 5er!'!A57</f>
        <v>6. / 2</v>
      </c>
      <c r="C55" s="459">
        <f>'sonstige 5er!'!I57</f>
        <v>8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'sonstige 5er!'!K57&amp;"  "</f>
        <v xml:space="preserve">N / 2  </v>
      </c>
      <c r="B56" s="461" t="str">
        <f>'sonstige 5er!'!N57</f>
        <v xml:space="preserve"> / 1</v>
      </c>
      <c r="C56" s="461" t="str">
        <f>'sonstige 5er!'!Q57</f>
        <v>U / 4</v>
      </c>
      <c r="D56" s="461" t="str">
        <f>'sonstige 5er!'!T57</f>
        <v>B / 3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 t="str">
        <f>$A$1</f>
        <v>5er-Liga</v>
      </c>
      <c r="B57" s="458" t="str">
        <f>'sonstige 5er!'!A59</f>
        <v>6. / 2</v>
      </c>
      <c r="C57" s="459">
        <f>'sonstige 5er!'!I59</f>
        <v>9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'sonstige 5er!'!K59&amp;"  "</f>
        <v xml:space="preserve">U / 2  </v>
      </c>
      <c r="B58" s="461" t="str">
        <f>'sonstige 5er!'!N59</f>
        <v>B / 1</v>
      </c>
      <c r="C58" s="461" t="str">
        <f>'sonstige 5er!'!Q59</f>
        <v xml:space="preserve"> / 4</v>
      </c>
      <c r="D58" s="461" t="str">
        <f>'sonstige 5er!'!T59</f>
        <v>H / 3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 t="str">
        <f>$A$1</f>
        <v>5er-Liga</v>
      </c>
      <c r="B59" s="458" t="str">
        <f>'sonstige 5er!'!A61</f>
        <v>6. / 2</v>
      </c>
      <c r="C59" s="459">
        <f>'sonstige 5er!'!I61</f>
        <v>10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'sonstige 5er!'!K61&amp;"  "</f>
        <v xml:space="preserve"> / 2  </v>
      </c>
      <c r="B60" s="461" t="str">
        <f>'sonstige 5er!'!N61</f>
        <v>N / 3</v>
      </c>
      <c r="C60" s="461" t="str">
        <f>'sonstige 5er!'!Q61</f>
        <v>B / 4</v>
      </c>
      <c r="D60" s="461" t="str">
        <f>'sonstige 5er!'!T61</f>
        <v>H / 1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 t="str">
        <f>$A$1</f>
        <v>5er-Liga</v>
      </c>
      <c r="B61" s="458" t="str">
        <f>'sonstige 5er!'!A93</f>
        <v>6. / 3</v>
      </c>
      <c r="C61" s="459">
        <f>'sonstige 5er!'!I93</f>
        <v>6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'sonstige 5er!'!K93&amp;"  "</f>
        <v xml:space="preserve">B / 3  </v>
      </c>
      <c r="B62" s="461" t="str">
        <f>'sonstige 5er!'!N93</f>
        <v>U / 2</v>
      </c>
      <c r="C62" s="461" t="str">
        <f>'sonstige 5er!'!Q93</f>
        <v>H / 1</v>
      </c>
      <c r="D62" s="461" t="str">
        <f>'sonstige 5er!'!T93</f>
        <v>N / 4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 t="str">
        <f>$A$1</f>
        <v>5er-Liga</v>
      </c>
      <c r="B63" s="458" t="str">
        <f>'sonstige 5er!'!A95</f>
        <v>6. / 3</v>
      </c>
      <c r="C63" s="459">
        <f>'sonstige 5er!'!I95</f>
        <v>7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'sonstige 5er!'!K95&amp;"  "</f>
        <v xml:space="preserve">H / 3  </v>
      </c>
      <c r="B64" s="461" t="str">
        <f>'sonstige 5er!'!N95</f>
        <v>U / 4</v>
      </c>
      <c r="C64" s="461" t="str">
        <f>'sonstige 5er!'!Q95</f>
        <v>N / 1</v>
      </c>
      <c r="D64" s="461" t="str">
        <f>'sonstige 5er!'!T95</f>
        <v xml:space="preserve"> / 2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 t="str">
        <f>$A$1</f>
        <v>5er-Liga</v>
      </c>
      <c r="B65" s="458" t="str">
        <f>'sonstige 5er!'!A97</f>
        <v>6. / 3</v>
      </c>
      <c r="C65" s="459">
        <f>'sonstige 5er!'!I97</f>
        <v>8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'sonstige 5er!'!K97&amp;"  "</f>
        <v xml:space="preserve">N / 3  </v>
      </c>
      <c r="B66" s="461" t="str">
        <f>'sonstige 5er!'!N97</f>
        <v xml:space="preserve"> / 4</v>
      </c>
      <c r="C66" s="461" t="str">
        <f>'sonstige 5er!'!Q97</f>
        <v>U / 1</v>
      </c>
      <c r="D66" s="461" t="str">
        <f>'sonstige 5er!'!T97</f>
        <v>B / 2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 t="str">
        <f>$A$1</f>
        <v>5er-Liga</v>
      </c>
      <c r="B67" s="458" t="str">
        <f>'sonstige 5er!'!A99</f>
        <v>6. / 3</v>
      </c>
      <c r="C67" s="459">
        <f>'sonstige 5er!'!I99</f>
        <v>9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'sonstige 5er!'!K139&amp;"  "</f>
        <v xml:space="preserve">U / 4  </v>
      </c>
      <c r="B68" s="461" t="str">
        <f>'sonstige 5er!'!N139</f>
        <v>N / 3</v>
      </c>
      <c r="C68" s="461" t="str">
        <f>'sonstige 5er!'!Q139</f>
        <v>H / 2</v>
      </c>
      <c r="D68" s="461" t="str">
        <f>'sonstige 5er!'!T139</f>
        <v>B / 1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 t="str">
        <f>$A$1</f>
        <v>5er-Liga</v>
      </c>
      <c r="B69" s="458" t="str">
        <f>'sonstige 5er!'!A101</f>
        <v>6. / 3</v>
      </c>
      <c r="C69" s="459">
        <f>'sonstige 5er!'!I101</f>
        <v>10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'sonstige 5er!'!K141&amp;"  "</f>
        <v xml:space="preserve"> / 4  </v>
      </c>
      <c r="B70" s="461" t="str">
        <f>'sonstige 5er!'!N141</f>
        <v>H / 1</v>
      </c>
      <c r="C70" s="461" t="str">
        <f>'sonstige 5er!'!Q141</f>
        <v>N / 2</v>
      </c>
      <c r="D70" s="461" t="str">
        <f>'sonstige 5er!'!T141</f>
        <v>U / 3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 t="str">
        <f>$A$1</f>
        <v>5er-Liga</v>
      </c>
      <c r="B71" s="458" t="str">
        <f>'sonstige 5er!'!A133</f>
        <v>6. / 4</v>
      </c>
      <c r="C71" s="459">
        <f>'sonstige 5er!'!I133</f>
        <v>6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'sonstige 5er!'!K133&amp;"  "</f>
        <v xml:space="preserve">B / 4  </v>
      </c>
      <c r="B72" s="461" t="str">
        <f>'sonstige 5er!'!N133</f>
        <v>N / 1</v>
      </c>
      <c r="C72" s="461" t="str">
        <f>'sonstige 5er!'!Q133</f>
        <v>U / 2</v>
      </c>
      <c r="D72" s="461" t="str">
        <f>'sonstige 5er!'!T133</f>
        <v xml:space="preserve"> / 3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 t="str">
        <f>$A$1</f>
        <v>5er-Liga</v>
      </c>
      <c r="B73" s="458" t="str">
        <f>'sonstige 5er!'!A135</f>
        <v>6. / 4</v>
      </c>
      <c r="C73" s="459">
        <f>'sonstige 5er!'!I135</f>
        <v>7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'sonstige 5er!'!K135&amp;"  "</f>
        <v xml:space="preserve">H / 4  </v>
      </c>
      <c r="B74" s="461" t="str">
        <f>'sonstige 5er!'!N135</f>
        <v>B / 3</v>
      </c>
      <c r="C74" s="461" t="str">
        <f>'sonstige 5er!'!Q135</f>
        <v xml:space="preserve"> / 2</v>
      </c>
      <c r="D74" s="461" t="str">
        <f>'sonstige 5er!'!T135</f>
        <v>U / 1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 t="str">
        <f>$A$1</f>
        <v>5er-Liga</v>
      </c>
      <c r="B75" s="458" t="str">
        <f>'sonstige 5er!'!A137</f>
        <v>6. / 4</v>
      </c>
      <c r="C75" s="459">
        <f>'sonstige 5er!'!I137</f>
        <v>8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'sonstige 5er!'!K137&amp;"  "</f>
        <v xml:space="preserve">N / 4  </v>
      </c>
      <c r="B76" s="461" t="str">
        <f>'sonstige 5er!'!N137</f>
        <v xml:space="preserve"> / 1</v>
      </c>
      <c r="C76" s="461" t="str">
        <f>'sonstige 5er!'!Q137</f>
        <v>B / 2</v>
      </c>
      <c r="D76" s="461" t="str">
        <f>'sonstige 5er!'!T137</f>
        <v>H / 3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 t="str">
        <f>$A$1</f>
        <v>5er-Liga</v>
      </c>
      <c r="B77" s="458" t="str">
        <f>'sonstige 5er!'!A139</f>
        <v>6. / 4</v>
      </c>
      <c r="C77" s="459">
        <f>'sonstige 5er!'!I139</f>
        <v>9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'sonstige 5er!'!K99&amp;"  "</f>
        <v xml:space="preserve">U / 3  </v>
      </c>
      <c r="B78" s="461" t="str">
        <f>'sonstige 5er!'!N99</f>
        <v>B / 4</v>
      </c>
      <c r="C78" s="461" t="str">
        <f>'sonstige 5er!'!Q99</f>
        <v xml:space="preserve"> / 1</v>
      </c>
      <c r="D78" s="461" t="str">
        <f>'sonstige 5er!'!T99</f>
        <v>H / 2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 t="str">
        <f>$A$1</f>
        <v>5er-Liga</v>
      </c>
      <c r="B79" s="458" t="str">
        <f>'sonstige 5er!'!A141</f>
        <v>6. / 4</v>
      </c>
      <c r="C79" s="459">
        <f>'sonstige 5er!'!I141</f>
        <v>10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'sonstige 5er!'!K101&amp;"  "</f>
        <v xml:space="preserve"> / 3  </v>
      </c>
      <c r="B80" s="461" t="str">
        <f>'sonstige 5er!'!N101</f>
        <v>N / 2</v>
      </c>
      <c r="C80" s="461" t="str">
        <f>'sonstige 5er!'!Q101</f>
        <v>B / 1</v>
      </c>
      <c r="D80" s="461" t="str">
        <f>'sonstige 5er!'!T101</f>
        <v>H / 4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 t="str">
        <f>$A$1</f>
        <v>5er-Liga</v>
      </c>
      <c r="B81" s="458" t="str">
        <f>'sonstige 5er!'!A23</f>
        <v>6. / 1</v>
      </c>
      <c r="C81" s="459">
        <f>'sonstige 5er!'!I23</f>
        <v>11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'sonstige 5er!'!K23&amp;"  "</f>
        <v xml:space="preserve">C / 1  </v>
      </c>
      <c r="B82" s="461" t="str">
        <f>'sonstige 5er!'!N23</f>
        <v>P / 4</v>
      </c>
      <c r="C82" s="461" t="str">
        <f>'sonstige 5er!'!Q23</f>
        <v>V / 3</v>
      </c>
      <c r="D82" s="461" t="str">
        <f>'sonstige 5er!'!T23</f>
        <v xml:space="preserve"> / 2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 t="str">
        <f>$A$1</f>
        <v>5er-Liga</v>
      </c>
      <c r="B83" s="458" t="str">
        <f>'sonstige 5er!'!A25</f>
        <v>6. / 1</v>
      </c>
      <c r="C83" s="459">
        <f>'sonstige 5er!'!I25</f>
        <v>12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'sonstige 5er!'!K25&amp;"  "</f>
        <v xml:space="preserve">J / 1  </v>
      </c>
      <c r="B84" s="461" t="str">
        <f>'sonstige 5er!'!N25</f>
        <v>C / 2</v>
      </c>
      <c r="C84" s="461" t="str">
        <f>'sonstige 5er!'!Q25</f>
        <v xml:space="preserve"> / 3</v>
      </c>
      <c r="D84" s="461" t="str">
        <f>'sonstige 5er!'!T25</f>
        <v>V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 t="str">
        <f>$A$1</f>
        <v>5er-Liga</v>
      </c>
      <c r="B85" s="458" t="str">
        <f>'sonstige 5er!'!A27</f>
        <v>6. / 1</v>
      </c>
      <c r="C85" s="459">
        <f>'sonstige 5er!'!I27</f>
        <v>13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'sonstige 5er!'!K27&amp;"  "</f>
        <v xml:space="preserve">P / 1  </v>
      </c>
      <c r="B86" s="461" t="str">
        <f>'sonstige 5er!'!N27</f>
        <v xml:space="preserve"> / 4</v>
      </c>
      <c r="C86" s="461" t="str">
        <f>'sonstige 5er!'!Q27</f>
        <v>C / 3</v>
      </c>
      <c r="D86" s="461" t="str">
        <f>'sonstige 5er!'!T27</f>
        <v>J / 2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 t="str">
        <f>$A$1</f>
        <v>5er-Liga</v>
      </c>
      <c r="B87" s="458" t="str">
        <f>'sonstige 5er!'!A29</f>
        <v>6. / 1</v>
      </c>
      <c r="C87" s="459">
        <f>'sonstige 5er!'!I29</f>
        <v>14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'sonstige 5er!'!K29&amp;"  "</f>
        <v xml:space="preserve">V / 1  </v>
      </c>
      <c r="B88" s="461" t="str">
        <f>'sonstige 5er!'!N29</f>
        <v>P / 2</v>
      </c>
      <c r="C88" s="461" t="str">
        <f>'sonstige 5er!'!Q29</f>
        <v>J / 3</v>
      </c>
      <c r="D88" s="461" t="str">
        <f>'sonstige 5er!'!T29</f>
        <v>C / 4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 t="str">
        <f>$A$1</f>
        <v>5er-Liga</v>
      </c>
      <c r="B89" s="458" t="str">
        <f>'sonstige 5er!'!A31</f>
        <v>6. / 1</v>
      </c>
      <c r="C89" s="459">
        <f>'sonstige 5er!'!I31</f>
        <v>15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'sonstige 5er!'!K31&amp;"  "</f>
        <v xml:space="preserve"> / 1  </v>
      </c>
      <c r="B90" s="461" t="str">
        <f>'sonstige 5er!'!N31</f>
        <v>J / 4</v>
      </c>
      <c r="C90" s="461" t="str">
        <f>'sonstige 5er!'!Q31</f>
        <v>P / 3</v>
      </c>
      <c r="D90" s="461" t="str">
        <f>'sonstige 5er!'!T31</f>
        <v>V / 2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 t="str">
        <f>$A$1</f>
        <v>5er-Liga</v>
      </c>
      <c r="B91" s="458" t="str">
        <f>'sonstige 5er!'!A63</f>
        <v>6. / 2</v>
      </c>
      <c r="C91" s="459">
        <f>'sonstige 5er!'!I63</f>
        <v>11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'sonstige 5er!'!K63&amp;"  "</f>
        <v xml:space="preserve">C / 2  </v>
      </c>
      <c r="B92" s="461" t="str">
        <f>'sonstige 5er!'!N63</f>
        <v>V / 3</v>
      </c>
      <c r="C92" s="461" t="str">
        <f>'sonstige 5er!'!Q63</f>
        <v>J / 4</v>
      </c>
      <c r="D92" s="461" t="str">
        <f>'sonstige 5er!'!T63</f>
        <v>P / 1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 t="str">
        <f>$A$1</f>
        <v>5er-Liga</v>
      </c>
      <c r="B93" s="458" t="str">
        <f>'sonstige 5er!'!A65</f>
        <v>6. / 2</v>
      </c>
      <c r="C93" s="459">
        <f>'sonstige 5er!'!I65</f>
        <v>12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'sonstige 5er!'!K65&amp;"  "</f>
        <v xml:space="preserve">J / 2  </v>
      </c>
      <c r="B94" s="461" t="str">
        <f>'sonstige 5er!'!N65</f>
        <v>V / 1</v>
      </c>
      <c r="C94" s="461" t="str">
        <f>'sonstige 5er!'!Q65</f>
        <v>P / 4</v>
      </c>
      <c r="D94" s="461" t="str">
        <f>'sonstige 5er!'!T65</f>
        <v xml:space="preserve">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 t="str">
        <f>$A$1</f>
        <v>5er-Liga</v>
      </c>
      <c r="B95" s="458" t="str">
        <f>'sonstige 5er!'!A67</f>
        <v>6. / 2</v>
      </c>
      <c r="C95" s="459">
        <f>'sonstige 5er!'!I67</f>
        <v>13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'sonstige 5er!'!K67&amp;"  "</f>
        <v xml:space="preserve">P / 2  </v>
      </c>
      <c r="B96" s="461" t="str">
        <f>'sonstige 5er!'!N67</f>
        <v xml:space="preserve"> / 1</v>
      </c>
      <c r="C96" s="461" t="str">
        <f>'sonstige 5er!'!Q67</f>
        <v>V / 4</v>
      </c>
      <c r="D96" s="461" t="str">
        <f>'sonstige 5er!'!T67</f>
        <v>C / 3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 t="str">
        <f>$A$1</f>
        <v>5er-Liga</v>
      </c>
      <c r="B97" s="458" t="str">
        <f>'sonstige 5er!'!A69</f>
        <v>6. / 2</v>
      </c>
      <c r="C97" s="459">
        <f>'sonstige 5er!'!I69</f>
        <v>14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'sonstige 5er!'!K69&amp;"  "</f>
        <v xml:space="preserve">V / 2  </v>
      </c>
      <c r="B98" s="461" t="str">
        <f>'sonstige 5er!'!N69</f>
        <v>C / 1</v>
      </c>
      <c r="C98" s="461" t="str">
        <f>'sonstige 5er!'!Q69</f>
        <v xml:space="preserve"> / 4</v>
      </c>
      <c r="D98" s="461" t="str">
        <f>'sonstige 5er!'!T69</f>
        <v>J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 t="str">
        <f>$A$1</f>
        <v>5er-Liga</v>
      </c>
      <c r="B99" s="458" t="str">
        <f>'sonstige 5er!'!A71</f>
        <v>6. / 2</v>
      </c>
      <c r="C99" s="459">
        <f>'sonstige 5er!'!I71</f>
        <v>15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'sonstige 5er!'!K71&amp;"  "</f>
        <v xml:space="preserve"> / 2  </v>
      </c>
      <c r="B100" s="461" t="str">
        <f>'sonstige 5er!'!N71</f>
        <v>P / 3</v>
      </c>
      <c r="C100" s="461" t="str">
        <f>'sonstige 5er!'!Q71</f>
        <v>C / 4</v>
      </c>
      <c r="D100" s="461" t="str">
        <f>'sonstige 5er!'!T71</f>
        <v>J / 1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 t="str">
        <f>$A$1</f>
        <v>5er-Liga</v>
      </c>
      <c r="B101" s="458" t="str">
        <f>'sonstige 5er!'!A103</f>
        <v>6. / 3</v>
      </c>
      <c r="C101" s="459">
        <f>'sonstige 5er!'!I103</f>
        <v>11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'sonstige 5er!'!K103&amp;"  "</f>
        <v xml:space="preserve">C / 3  </v>
      </c>
      <c r="B102" s="461" t="str">
        <f>'sonstige 5er!'!N103</f>
        <v>V / 2</v>
      </c>
      <c r="C102" s="461" t="str">
        <f>'sonstige 5er!'!Q103</f>
        <v>J / 1</v>
      </c>
      <c r="D102" s="461" t="str">
        <f>'sonstige 5er!'!T103</f>
        <v>P / 4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 t="str">
        <f>$A$1</f>
        <v>5er-Liga</v>
      </c>
      <c r="B103" s="458" t="str">
        <f>'sonstige 5er!'!A105</f>
        <v>6. / 3</v>
      </c>
      <c r="C103" s="459">
        <f>'sonstige 5er!'!I105</f>
        <v>12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'sonstige 5er!'!K105&amp;"  "</f>
        <v xml:space="preserve">J / 3  </v>
      </c>
      <c r="B104" s="461" t="str">
        <f>'sonstige 5er!'!N105</f>
        <v>V / 4</v>
      </c>
      <c r="C104" s="461" t="str">
        <f>'sonstige 5er!'!Q105</f>
        <v>P / 1</v>
      </c>
      <c r="D104" s="461" t="str">
        <f>'sonstige 5er!'!T105</f>
        <v xml:space="preserve">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 t="str">
        <f>$A$1</f>
        <v>5er-Liga</v>
      </c>
      <c r="B105" s="458" t="str">
        <f>'sonstige 5er!'!A107</f>
        <v>6. / 3</v>
      </c>
      <c r="C105" s="459">
        <f>'sonstige 5er!'!I107</f>
        <v>13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'sonstige 5er!'!K107&amp;"  "</f>
        <v xml:space="preserve">P / 3  </v>
      </c>
      <c r="B106" s="461" t="str">
        <f>'sonstige 5er!'!N107</f>
        <v xml:space="preserve"> / 4</v>
      </c>
      <c r="C106" s="461" t="str">
        <f>'sonstige 5er!'!Q107</f>
        <v>V / 1</v>
      </c>
      <c r="D106" s="461" t="str">
        <f>'sonstige 5er!'!T107</f>
        <v>C / 2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 t="str">
        <f>$A$1</f>
        <v>5er-Liga</v>
      </c>
      <c r="B107" s="458" t="str">
        <f>'sonstige 5er!'!A109</f>
        <v>6. / 3</v>
      </c>
      <c r="C107" s="459">
        <f>'sonstige 5er!'!I109</f>
        <v>14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'sonstige 5er!'!K109&amp;"  "</f>
        <v xml:space="preserve">V / 3  </v>
      </c>
      <c r="B108" s="461" t="str">
        <f>'sonstige 5er!'!N109</f>
        <v>C / 4</v>
      </c>
      <c r="C108" s="461" t="str">
        <f>'sonstige 5er!'!Q109</f>
        <v xml:space="preserve"> / 1</v>
      </c>
      <c r="D108" s="461" t="str">
        <f>'sonstige 5er!'!T109</f>
        <v>J / 2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 t="str">
        <f>$A$1</f>
        <v>5er-Liga</v>
      </c>
      <c r="B109" s="458" t="str">
        <f>'sonstige 5er!'!A111</f>
        <v>6. / 3</v>
      </c>
      <c r="C109" s="459">
        <f>'sonstige 5er!'!I111</f>
        <v>15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'sonstige 5er!'!K111&amp;"  "</f>
        <v xml:space="preserve"> / 3  </v>
      </c>
      <c r="B110" s="461" t="str">
        <f>'sonstige 5er!'!N111</f>
        <v>P / 2</v>
      </c>
      <c r="C110" s="461" t="str">
        <f>'sonstige 5er!'!Q111</f>
        <v>C / 1</v>
      </c>
      <c r="D110" s="461" t="str">
        <f>'sonstige 5er!'!T111</f>
        <v>J / 4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 t="str">
        <f>$A$1</f>
        <v>5er-Liga</v>
      </c>
      <c r="B111" s="458" t="str">
        <f>'sonstige 5er!'!A143</f>
        <v>6. / 4</v>
      </c>
      <c r="C111" s="459">
        <f>'sonstige 5er!'!I143</f>
        <v>11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'sonstige 5er!'!K143&amp;"  "</f>
        <v xml:space="preserve">C / 4  </v>
      </c>
      <c r="B112" s="461" t="str">
        <f>'sonstige 5er!'!N143</f>
        <v>P / 1</v>
      </c>
      <c r="C112" s="461" t="str">
        <f>'sonstige 5er!'!Q143</f>
        <v>V / 2</v>
      </c>
      <c r="D112" s="461" t="str">
        <f>'sonstige 5er!'!T143</f>
        <v xml:space="preserve"> / 3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 t="str">
        <f>$A$1</f>
        <v>5er-Liga</v>
      </c>
      <c r="B113" s="458" t="str">
        <f>'sonstige 5er!'!A145</f>
        <v>6. / 4</v>
      </c>
      <c r="C113" s="459">
        <f>'sonstige 5er!'!I145</f>
        <v>12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'sonstige 5er!'!K145&amp;"  "</f>
        <v xml:space="preserve">J / 4  </v>
      </c>
      <c r="B114" s="461" t="str">
        <f>'sonstige 5er!'!N145</f>
        <v>C / 3</v>
      </c>
      <c r="C114" s="461" t="str">
        <f>'sonstige 5er!'!Q145</f>
        <v xml:space="preserve"> / 2</v>
      </c>
      <c r="D114" s="461" t="str">
        <f>'sonstige 5er!'!T145</f>
        <v>V / 1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 t="str">
        <f>$A$1</f>
        <v>5er-Liga</v>
      </c>
      <c r="B115" s="458" t="str">
        <f>'sonstige 5er!'!A147</f>
        <v>6. / 4</v>
      </c>
      <c r="C115" s="459">
        <f>'sonstige 5er!'!I147</f>
        <v>13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'sonstige 5er!'!K147&amp;"  "</f>
        <v xml:space="preserve">P / 4  </v>
      </c>
      <c r="B116" s="461" t="str">
        <f>'sonstige 5er!'!N147</f>
        <v xml:space="preserve"> / 1</v>
      </c>
      <c r="C116" s="461" t="str">
        <f>'sonstige 5er!'!Q147</f>
        <v>C / 2</v>
      </c>
      <c r="D116" s="461" t="str">
        <f>'sonstige 5er!'!T147</f>
        <v>J / 3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 t="str">
        <f>$A$1</f>
        <v>5er-Liga</v>
      </c>
      <c r="B117" s="458" t="str">
        <f>'sonstige 5er!'!A149</f>
        <v>6. / 4</v>
      </c>
      <c r="C117" s="459">
        <f>'sonstige 5er!'!I149</f>
        <v>14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'sonstige 5er!'!K149&amp;"  "</f>
        <v xml:space="preserve">V / 4  </v>
      </c>
      <c r="B118" s="461" t="str">
        <f>'sonstige 5er!'!N149</f>
        <v>P / 3</v>
      </c>
      <c r="C118" s="461" t="str">
        <f>'sonstige 5er!'!Q149</f>
        <v>J / 2</v>
      </c>
      <c r="D118" s="461" t="str">
        <f>'sonstige 5er!'!T149</f>
        <v>C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 t="str">
        <f>$A$1</f>
        <v>5er-Liga</v>
      </c>
      <c r="B119" s="458" t="str">
        <f>'sonstige 5er!'!A151</f>
        <v>6. / 4</v>
      </c>
      <c r="C119" s="459">
        <f>'sonstige 5er!'!I151</f>
        <v>15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'sonstige 5er!'!K151&amp;"  "</f>
        <v xml:space="preserve"> / 4  </v>
      </c>
      <c r="B120" s="461" t="str">
        <f>'sonstige 5er!'!N151</f>
        <v>J / 1</v>
      </c>
      <c r="C120" s="461" t="str">
        <f>'sonstige 5er!'!Q151</f>
        <v>P / 2</v>
      </c>
      <c r="D120" s="461" t="str">
        <f>'sonstige 5er!'!T151</f>
        <v>V / 3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 t="str">
        <f>$A$1</f>
        <v>5er-Liga</v>
      </c>
      <c r="B121" s="458" t="str">
        <f>'sonstige 5er!'!A33</f>
        <v>6. / 1</v>
      </c>
      <c r="C121" s="459">
        <f>'sonstige 5er!'!I33</f>
        <v>16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'sonstige 5er!'!K33&amp;"  "</f>
        <v xml:space="preserve">D / 1  </v>
      </c>
      <c r="B122" s="461" t="str">
        <f>'sonstige 5er!'!N33</f>
        <v>R / 4</v>
      </c>
      <c r="C122" s="461" t="str">
        <f>'sonstige 5er!'!Q33</f>
        <v>W / 3</v>
      </c>
      <c r="D122" s="461" t="str">
        <f>'sonstige 5er!'!T33</f>
        <v xml:space="preserve"> / 2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 t="str">
        <f>$A$1</f>
        <v>5er-Liga</v>
      </c>
      <c r="B123" s="458" t="str">
        <f>'sonstige 5er!'!A35</f>
        <v>6. / 1</v>
      </c>
      <c r="C123" s="459">
        <f>'sonstige 5er!'!I35</f>
        <v>17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'sonstige 5er!'!K35&amp;"  "</f>
        <v xml:space="preserve">K / 1  </v>
      </c>
      <c r="B124" s="461" t="str">
        <f>'sonstige 5er!'!N35</f>
        <v>D / 2</v>
      </c>
      <c r="C124" s="461" t="str">
        <f>'sonstige 5er!'!Q35</f>
        <v xml:space="preserve"> / 3</v>
      </c>
      <c r="D124" s="461" t="str">
        <f>'sonstige 5er!'!T35</f>
        <v>W / 4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 t="str">
        <f>$A$1</f>
        <v>5er-Liga</v>
      </c>
      <c r="B125" s="458" t="str">
        <f>'sonstige 5er!'!A37</f>
        <v>6. / 1</v>
      </c>
      <c r="C125" s="459">
        <f>'sonstige 5er!'!I37</f>
        <v>18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'sonstige 5er!'!K37&amp;"  "</f>
        <v xml:space="preserve">R / 1  </v>
      </c>
      <c r="B126" s="461" t="str">
        <f>'sonstige 5er!'!N37</f>
        <v xml:space="preserve"> / 4</v>
      </c>
      <c r="C126" s="461" t="str">
        <f>'sonstige 5er!'!Q37</f>
        <v>D / 3</v>
      </c>
      <c r="D126" s="461" t="str">
        <f>'sonstige 5er!'!T37</f>
        <v>K / 2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 t="str">
        <f>$A$1</f>
        <v>5er-Liga</v>
      </c>
      <c r="B127" s="458" t="str">
        <f>'sonstige 5er!'!A39</f>
        <v>6. / 1</v>
      </c>
      <c r="C127" s="459">
        <f>'sonstige 5er!'!I39</f>
        <v>19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'sonstige 5er!'!K39&amp;"  "</f>
        <v xml:space="preserve">W / 1  </v>
      </c>
      <c r="B128" s="461" t="str">
        <f>'sonstige 5er!'!N39</f>
        <v>R / 2</v>
      </c>
      <c r="C128" s="461" t="str">
        <f>'sonstige 5er!'!Q39</f>
        <v>K / 3</v>
      </c>
      <c r="D128" s="461" t="str">
        <f>'sonstige 5er!'!T39</f>
        <v>D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 t="str">
        <f>$A$1</f>
        <v>5er-Liga</v>
      </c>
      <c r="B129" s="458" t="str">
        <f>'sonstige 5er!'!A41</f>
        <v>6. / 1</v>
      </c>
      <c r="C129" s="459">
        <f>'sonstige 5er!'!I41</f>
        <v>20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'sonstige 5er!'!K41&amp;"  "</f>
        <v xml:space="preserve"> / 1  </v>
      </c>
      <c r="B130" s="461" t="str">
        <f>'sonstige 5er!'!N41</f>
        <v>K / 4</v>
      </c>
      <c r="C130" s="461" t="str">
        <f>'sonstige 5er!'!Q41</f>
        <v>R / 3</v>
      </c>
      <c r="D130" s="461" t="str">
        <f>'sonstige 5er!'!T41</f>
        <v>W / 2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 t="str">
        <f>$A$1</f>
        <v>5er-Liga</v>
      </c>
      <c r="B131" s="458" t="str">
        <f>'sonstige 5er!'!A73</f>
        <v>6. / 2</v>
      </c>
      <c r="C131" s="459">
        <f>'sonstige 5er!'!I73</f>
        <v>16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'sonstige 5er!'!K73&amp;"  "</f>
        <v xml:space="preserve">D / 2  </v>
      </c>
      <c r="B132" s="461" t="str">
        <f>'sonstige 5er!'!N73</f>
        <v>W / 3</v>
      </c>
      <c r="C132" s="461" t="str">
        <f>'sonstige 5er!'!Q73</f>
        <v>K / 4</v>
      </c>
      <c r="D132" s="461" t="str">
        <f>'sonstige 5er!'!T73</f>
        <v>R / 1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 t="str">
        <f>$A$1</f>
        <v>5er-Liga</v>
      </c>
      <c r="B133" s="458" t="str">
        <f>'sonstige 5er!'!A75</f>
        <v>6. / 2</v>
      </c>
      <c r="C133" s="459">
        <f>'sonstige 5er!'!I75</f>
        <v>17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'sonstige 5er!'!K75&amp;"  "</f>
        <v xml:space="preserve">K / 2  </v>
      </c>
      <c r="B134" s="461" t="str">
        <f>'sonstige 5er!'!N75</f>
        <v>W / 1</v>
      </c>
      <c r="C134" s="461" t="str">
        <f>'sonstige 5er!'!Q75</f>
        <v>R / 4</v>
      </c>
      <c r="D134" s="461" t="str">
        <f>'sonstige 5er!'!T75</f>
        <v xml:space="preserve"> / 3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 t="str">
        <f>$A$1</f>
        <v>5er-Liga</v>
      </c>
      <c r="B135" s="458" t="str">
        <f>'sonstige 5er!'!A77</f>
        <v>6. / 2</v>
      </c>
      <c r="C135" s="459">
        <f>'sonstige 5er!'!I77</f>
        <v>18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'sonstige 5er!'!K77&amp;"  "</f>
        <v xml:space="preserve">R / 2  </v>
      </c>
      <c r="B136" s="461" t="str">
        <f>'sonstige 5er!'!N77</f>
        <v xml:space="preserve"> / 1</v>
      </c>
      <c r="C136" s="461" t="str">
        <f>'sonstige 5er!'!Q77</f>
        <v>W / 4</v>
      </c>
      <c r="D136" s="461" t="str">
        <f>'sonstige 5er!'!T77</f>
        <v>D / 3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 t="str">
        <f>$A$1</f>
        <v>5er-Liga</v>
      </c>
      <c r="B137" s="458" t="str">
        <f>'sonstige 5er!'!A79</f>
        <v>6. / 2</v>
      </c>
      <c r="C137" s="459">
        <f>'sonstige 5er!'!I79</f>
        <v>19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'sonstige 5er!'!K79&amp;"  "</f>
        <v xml:space="preserve">W / 2  </v>
      </c>
      <c r="B138" s="461" t="str">
        <f>'sonstige 5er!'!N79</f>
        <v>D / 1</v>
      </c>
      <c r="C138" s="461" t="str">
        <f>'sonstige 5er!'!Q79</f>
        <v xml:space="preserve"> / 4</v>
      </c>
      <c r="D138" s="461" t="str">
        <f>'sonstige 5er!'!T79</f>
        <v>K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 t="str">
        <f>$A$1</f>
        <v>5er-Liga</v>
      </c>
      <c r="B139" s="458" t="str">
        <f>'sonstige 5er!'!A81</f>
        <v>6. / 2</v>
      </c>
      <c r="C139" s="459">
        <f>'sonstige 5er!'!I81</f>
        <v>20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'sonstige 5er!'!K81&amp;"  "</f>
        <v xml:space="preserve"> / 2  </v>
      </c>
      <c r="B140" s="461" t="str">
        <f>'sonstige 5er!'!N81</f>
        <v>R / 3</v>
      </c>
      <c r="C140" s="461" t="str">
        <f>'sonstige 5er!'!Q81</f>
        <v>D / 4</v>
      </c>
      <c r="D140" s="461" t="str">
        <f>'sonstige 5er!'!T81</f>
        <v>K / 1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 t="str">
        <f>$A$1</f>
        <v>5er-Liga</v>
      </c>
      <c r="B141" s="458" t="str">
        <f>'sonstige 5er!'!A113</f>
        <v>6. / 3</v>
      </c>
      <c r="C141" s="459">
        <f>'sonstige 5er!'!I113</f>
        <v>16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'sonstige 5er!'!K113&amp;"  "</f>
        <v xml:space="preserve">D / 3  </v>
      </c>
      <c r="B142" s="461" t="str">
        <f>'sonstige 5er!'!N113</f>
        <v>W / 2</v>
      </c>
      <c r="C142" s="461" t="str">
        <f>'sonstige 5er!'!Q113</f>
        <v>K / 1</v>
      </c>
      <c r="D142" s="461" t="str">
        <f>'sonstige 5er!'!T113</f>
        <v>R / 4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 t="str">
        <f>$A$1</f>
        <v>5er-Liga</v>
      </c>
      <c r="B143" s="458" t="str">
        <f>'sonstige 5er!'!A115</f>
        <v>6. / 3</v>
      </c>
      <c r="C143" s="459">
        <f>'sonstige 5er!'!I115</f>
        <v>17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'sonstige 5er!'!K115&amp;"  "</f>
        <v xml:space="preserve">K / 3  </v>
      </c>
      <c r="B144" s="461" t="str">
        <f>'sonstige 5er!'!N115</f>
        <v>W / 4</v>
      </c>
      <c r="C144" s="461" t="str">
        <f>'sonstige 5er!'!Q115</f>
        <v>R / 1</v>
      </c>
      <c r="D144" s="461" t="str">
        <f>'sonstige 5er!'!T115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 t="str">
        <f>$A$1</f>
        <v>5er-Liga</v>
      </c>
      <c r="B145" s="458" t="str">
        <f>'sonstige 5er!'!A117</f>
        <v>6. / 3</v>
      </c>
      <c r="C145" s="459">
        <f>'sonstige 5er!'!I117</f>
        <v>18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'sonstige 5er!'!K117&amp;"  "</f>
        <v xml:space="preserve">R / 3  </v>
      </c>
      <c r="B146" s="461" t="str">
        <f>'sonstige 5er!'!N117</f>
        <v xml:space="preserve"> / 4</v>
      </c>
      <c r="C146" s="461" t="str">
        <f>'sonstige 5er!'!Q117</f>
        <v>W / 1</v>
      </c>
      <c r="D146" s="461" t="str">
        <f>'sonstige 5er!'!T117</f>
        <v>D / 2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 t="str">
        <f>$A$1</f>
        <v>5er-Liga</v>
      </c>
      <c r="B147" s="458" t="str">
        <f>'sonstige 5er!'!A119</f>
        <v>6. / 3</v>
      </c>
      <c r="C147" s="459">
        <f>'sonstige 5er!'!I119</f>
        <v>19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'sonstige 5er!'!K119&amp;"  "</f>
        <v xml:space="preserve">W / 3  </v>
      </c>
      <c r="B148" s="461" t="str">
        <f>'sonstige 5er!'!N119</f>
        <v>D / 4</v>
      </c>
      <c r="C148" s="461" t="str">
        <f>'sonstige 5er!'!Q119</f>
        <v xml:space="preserve"> / 1</v>
      </c>
      <c r="D148" s="461" t="str">
        <f>'sonstige 5er!'!T119</f>
        <v>K / 2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 t="str">
        <f>$A$1</f>
        <v>5er-Liga</v>
      </c>
      <c r="B149" s="458" t="str">
        <f>'sonstige 5er!'!A121</f>
        <v>6. / 3</v>
      </c>
      <c r="C149" s="459">
        <f>'sonstige 5er!'!I121</f>
        <v>20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'sonstige 5er!'!K121&amp;"  "</f>
        <v xml:space="preserve"> / 3  </v>
      </c>
      <c r="B150" s="461" t="str">
        <f>'sonstige 5er!'!N121</f>
        <v>R / 2</v>
      </c>
      <c r="C150" s="461" t="str">
        <f>'sonstige 5er!'!Q121</f>
        <v>D / 1</v>
      </c>
      <c r="D150" s="461" t="str">
        <f>'sonstige 5er!'!T121</f>
        <v>K / 4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 t="str">
        <f>$A$1</f>
        <v>5er-Liga</v>
      </c>
      <c r="B151" s="458" t="str">
        <f>'sonstige 5er!'!A153</f>
        <v>6. / 4</v>
      </c>
      <c r="C151" s="459">
        <f>'sonstige 5er!'!I153</f>
        <v>16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'sonstige 5er!'!K153&amp;"  "</f>
        <v xml:space="preserve">D / 4  </v>
      </c>
      <c r="B152" s="461" t="str">
        <f>'sonstige 5er!'!N153</f>
        <v>R / 1</v>
      </c>
      <c r="C152" s="461" t="str">
        <f>'sonstige 5er!'!Q153</f>
        <v>W / 2</v>
      </c>
      <c r="D152" s="461" t="str">
        <f>'sonstige 5er!'!T153</f>
        <v xml:space="preserve"> / 3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 t="str">
        <f>$A$1</f>
        <v>5er-Liga</v>
      </c>
      <c r="B153" s="458" t="str">
        <f>'sonstige 5er!'!A155</f>
        <v>6. / 4</v>
      </c>
      <c r="C153" s="459">
        <f>'sonstige 5er!'!I155</f>
        <v>17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'sonstige 5er!'!K155&amp;"  "</f>
        <v xml:space="preserve">K / 4  </v>
      </c>
      <c r="B154" s="461" t="str">
        <f>'sonstige 5er!'!N155</f>
        <v>D / 3</v>
      </c>
      <c r="C154" s="461" t="str">
        <f>'sonstige 5er!'!Q155</f>
        <v xml:space="preserve"> / 2</v>
      </c>
      <c r="D154" s="461" t="str">
        <f>'sonstige 5er!'!T155</f>
        <v>W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 t="str">
        <f>$A$1</f>
        <v>5er-Liga</v>
      </c>
      <c r="B155" s="458" t="str">
        <f>'sonstige 5er!'!A157</f>
        <v>6. / 4</v>
      </c>
      <c r="C155" s="459">
        <f>'sonstige 5er!'!I157</f>
        <v>18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'sonstige 5er!'!K157&amp;"  "</f>
        <v xml:space="preserve">R / 4  </v>
      </c>
      <c r="B156" s="461" t="str">
        <f>'sonstige 5er!'!N157</f>
        <v xml:space="preserve"> / 1</v>
      </c>
      <c r="C156" s="461" t="str">
        <f>'sonstige 5er!'!Q157</f>
        <v>D / 2</v>
      </c>
      <c r="D156" s="461" t="str">
        <f>'sonstige 5er!'!T157</f>
        <v>K / 3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 t="str">
        <f>$A$1</f>
        <v>5er-Liga</v>
      </c>
      <c r="B157" s="458" t="str">
        <f>'sonstige 5er!'!A159</f>
        <v>6. / 4</v>
      </c>
      <c r="C157" s="459">
        <f>'sonstige 5er!'!I159</f>
        <v>19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'sonstige 5er!'!K159&amp;"  "</f>
        <v xml:space="preserve">W / 4  </v>
      </c>
      <c r="B158" s="461" t="str">
        <f>'sonstige 5er!'!N159</f>
        <v>R / 3</v>
      </c>
      <c r="C158" s="461" t="str">
        <f>'sonstige 5er!'!Q159</f>
        <v>K / 2</v>
      </c>
      <c r="D158" s="461" t="str">
        <f>'sonstige 5er!'!T159</f>
        <v>D / 1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 t="str">
        <f>$A$1</f>
        <v>5er-Liga</v>
      </c>
      <c r="B159" s="458" t="str">
        <f>'sonstige 5er!'!A161</f>
        <v>6. / 4</v>
      </c>
      <c r="C159" s="459">
        <f>'sonstige 5er!'!I161</f>
        <v>20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'sonstige 5er!'!K161&amp;"  "</f>
        <v xml:space="preserve"> / 4  </v>
      </c>
      <c r="B160" s="461" t="str">
        <f>'sonstige 5er!'!N161</f>
        <v>K / 1</v>
      </c>
      <c r="C160" s="461" t="str">
        <f>'sonstige 5er!'!Q161</f>
        <v>R / 2</v>
      </c>
      <c r="D160" s="461" t="str">
        <f>'sonstige 5er!'!T161</f>
        <v>W / 3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D97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26" width="8.28515625" style="17" customWidth="1"/>
    <col min="27" max="30" width="7.7109375" style="10" customWidth="1"/>
    <col min="31" max="16384" width="11.42578125" style="10"/>
  </cols>
  <sheetData>
    <row r="1" spans="1:30" ht="30" customHeight="1" thickBot="1" x14ac:dyDescent="0.45">
      <c r="A1" s="596" t="s">
        <v>186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431">
        <v>1</v>
      </c>
      <c r="X1" s="836" t="s">
        <v>0</v>
      </c>
      <c r="Y1" s="520"/>
      <c r="Z1" s="521"/>
    </row>
    <row r="2" spans="1:30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/>
      <c r="U2" s="670"/>
      <c r="V2" s="671"/>
      <c r="W2" s="18"/>
      <c r="X2" s="19"/>
      <c r="Y2" s="19"/>
      <c r="Z2" s="20"/>
    </row>
    <row r="3" spans="1:30" ht="30" customHeight="1" thickBot="1" x14ac:dyDescent="0.45">
      <c r="A3" s="826" t="str">
        <f>$W$1&amp;". / 1"</f>
        <v>1. / 1</v>
      </c>
      <c r="B3" s="827"/>
      <c r="C3" s="828">
        <f>W19</f>
        <v>0</v>
      </c>
      <c r="D3" s="829"/>
      <c r="E3" s="829"/>
      <c r="F3" s="829"/>
      <c r="G3" s="829"/>
      <c r="H3" s="830"/>
      <c r="I3" s="672">
        <v>1</v>
      </c>
      <c r="J3" s="673"/>
      <c r="K3" s="674" t="str">
        <f>$W$3&amp;" / 1"</f>
        <v>A / 1</v>
      </c>
      <c r="L3" s="675"/>
      <c r="M3" s="676"/>
      <c r="N3" s="674" t="str">
        <f>$X$3&amp;" / 2"</f>
        <v>B / 2</v>
      </c>
      <c r="O3" s="677"/>
      <c r="P3" s="678"/>
      <c r="Q3" s="674" t="str">
        <f>$Y$3&amp;" / 3"</f>
        <v>C / 3</v>
      </c>
      <c r="R3" s="677"/>
      <c r="S3" s="678"/>
      <c r="T3" s="674"/>
      <c r="U3" s="677"/>
      <c r="V3" s="678"/>
      <c r="W3" s="1" t="s">
        <v>7</v>
      </c>
      <c r="X3" s="2" t="s">
        <v>11</v>
      </c>
      <c r="Y3" s="2" t="s">
        <v>15</v>
      </c>
      <c r="Z3" s="23"/>
    </row>
    <row r="4" spans="1:30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/>
      <c r="U4" s="670"/>
      <c r="V4" s="671"/>
      <c r="W4" s="14"/>
      <c r="X4" s="15"/>
      <c r="Y4" s="15"/>
      <c r="Z4" s="16"/>
    </row>
    <row r="5" spans="1:30" ht="30" customHeight="1" thickBot="1" x14ac:dyDescent="0.45">
      <c r="A5" s="826" t="str">
        <f>A3</f>
        <v>1. / 1</v>
      </c>
      <c r="B5" s="827"/>
      <c r="C5" s="828">
        <f>C3</f>
        <v>0</v>
      </c>
      <c r="D5" s="829"/>
      <c r="E5" s="829"/>
      <c r="F5" s="829"/>
      <c r="G5" s="829"/>
      <c r="H5" s="830"/>
      <c r="I5" s="672">
        <v>2</v>
      </c>
      <c r="J5" s="673"/>
      <c r="K5" s="674" t="str">
        <f>$X$3&amp;" / 1"</f>
        <v>B / 1</v>
      </c>
      <c r="L5" s="677"/>
      <c r="M5" s="678"/>
      <c r="N5" s="674" t="str">
        <f>$W$3&amp;" / 2"</f>
        <v>A / 2</v>
      </c>
      <c r="O5" s="675"/>
      <c r="P5" s="676"/>
      <c r="Q5" s="674" t="str">
        <f>$Y$3&amp;" / 4"</f>
        <v>C / 4</v>
      </c>
      <c r="R5" s="677"/>
      <c r="S5" s="678"/>
      <c r="T5" s="674"/>
      <c r="U5" s="677"/>
      <c r="V5" s="678"/>
      <c r="W5" s="1" t="s">
        <v>23</v>
      </c>
      <c r="X5" s="2" t="s">
        <v>24</v>
      </c>
      <c r="Y5" s="2" t="s">
        <v>8</v>
      </c>
      <c r="Z5" s="23"/>
    </row>
    <row r="6" spans="1:30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/>
      <c r="U6" s="670"/>
      <c r="V6" s="671"/>
      <c r="W6" s="14"/>
      <c r="X6" s="15"/>
      <c r="Y6" s="15"/>
      <c r="Z6" s="16"/>
    </row>
    <row r="7" spans="1:30" ht="30" customHeight="1" thickBot="1" x14ac:dyDescent="0.45">
      <c r="A7" s="826" t="str">
        <f>A5</f>
        <v>1. / 1</v>
      </c>
      <c r="B7" s="827"/>
      <c r="C7" s="828">
        <f>C5</f>
        <v>0</v>
      </c>
      <c r="D7" s="829"/>
      <c r="E7" s="829"/>
      <c r="F7" s="829"/>
      <c r="G7" s="829"/>
      <c r="H7" s="830"/>
      <c r="I7" s="672">
        <v>3</v>
      </c>
      <c r="J7" s="673"/>
      <c r="K7" s="674" t="str">
        <f>$X$3&amp;" / 4"</f>
        <v>B / 4</v>
      </c>
      <c r="L7" s="677"/>
      <c r="M7" s="678"/>
      <c r="N7" s="674" t="str">
        <f>$Y$3&amp;" / 1"</f>
        <v>C / 1</v>
      </c>
      <c r="O7" s="677"/>
      <c r="P7" s="678"/>
      <c r="Q7" s="674" t="str">
        <f>$W$3&amp;" / 3"</f>
        <v>A / 3</v>
      </c>
      <c r="R7" s="675"/>
      <c r="S7" s="676"/>
      <c r="T7" s="674"/>
      <c r="U7" s="675"/>
      <c r="V7" s="676"/>
      <c r="W7" s="7" t="s">
        <v>16</v>
      </c>
      <c r="X7" s="8" t="s">
        <v>20</v>
      </c>
      <c r="Y7" s="8" t="s">
        <v>21</v>
      </c>
      <c r="Z7" s="25"/>
    </row>
    <row r="8" spans="1:30" ht="15" customHeight="1" thickBot="1" x14ac:dyDescent="0.45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/>
      <c r="U8" s="670"/>
      <c r="V8" s="671"/>
    </row>
    <row r="9" spans="1:30" ht="30" customHeight="1" thickBot="1" x14ac:dyDescent="0.25">
      <c r="A9" s="826" t="str">
        <f>A7</f>
        <v>1. / 1</v>
      </c>
      <c r="B9" s="827"/>
      <c r="C9" s="828">
        <f>C7</f>
        <v>0</v>
      </c>
      <c r="D9" s="829"/>
      <c r="E9" s="829"/>
      <c r="F9" s="829"/>
      <c r="G9" s="829"/>
      <c r="H9" s="830"/>
      <c r="I9" s="672">
        <v>4</v>
      </c>
      <c r="J9" s="673"/>
      <c r="K9" s="674" t="str">
        <f>$Y$3&amp;" / 2"</f>
        <v>C / 2</v>
      </c>
      <c r="L9" s="677"/>
      <c r="M9" s="678"/>
      <c r="N9" s="674" t="str">
        <f>$X$3&amp;" / 3"</f>
        <v>B / 3</v>
      </c>
      <c r="O9" s="677"/>
      <c r="P9" s="678"/>
      <c r="Q9" s="674" t="str">
        <f>$W$3&amp;" / 4"</f>
        <v>A / 4</v>
      </c>
      <c r="R9" s="675"/>
      <c r="S9" s="676"/>
      <c r="T9" s="674"/>
      <c r="U9" s="675"/>
      <c r="V9" s="676"/>
      <c r="W9" s="950" t="s">
        <v>208</v>
      </c>
      <c r="X9" s="951"/>
      <c r="Y9" s="951"/>
      <c r="Z9" s="951"/>
      <c r="AA9" s="952"/>
      <c r="AB9" s="952"/>
      <c r="AC9" s="952"/>
      <c r="AD9" s="953"/>
    </row>
    <row r="10" spans="1:30" ht="15" customHeight="1" x14ac:dyDescent="0.2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4"/>
      <c r="S10" s="635"/>
      <c r="T10" s="633"/>
      <c r="U10" s="634"/>
      <c r="V10" s="635"/>
      <c r="W10" s="954"/>
      <c r="X10" s="955"/>
      <c r="Y10" s="955"/>
      <c r="Z10" s="955"/>
      <c r="AA10" s="956"/>
      <c r="AB10" s="956"/>
      <c r="AC10" s="956"/>
      <c r="AD10" s="957"/>
    </row>
    <row r="11" spans="1:30" ht="30" customHeight="1" thickBot="1" x14ac:dyDescent="0.25">
      <c r="A11" s="816" t="str">
        <f>A9</f>
        <v>1. / 1</v>
      </c>
      <c r="B11" s="817"/>
      <c r="C11" s="818">
        <f>C9</f>
        <v>0</v>
      </c>
      <c r="D11" s="819"/>
      <c r="E11" s="819"/>
      <c r="F11" s="819"/>
      <c r="G11" s="819"/>
      <c r="H11" s="820"/>
      <c r="I11" s="626">
        <v>5</v>
      </c>
      <c r="J11" s="627"/>
      <c r="K11" s="628" t="str">
        <f>$W$5&amp;" / 1"</f>
        <v>E / 1</v>
      </c>
      <c r="L11" s="629"/>
      <c r="M11" s="630"/>
      <c r="N11" s="628" t="str">
        <f>$X$5&amp;" / 2"</f>
        <v>F / 2</v>
      </c>
      <c r="O11" s="629"/>
      <c r="P11" s="630"/>
      <c r="Q11" s="628" t="str">
        <f>$Y$5&amp;" / 3"</f>
        <v>H / 3</v>
      </c>
      <c r="R11" s="629"/>
      <c r="S11" s="630"/>
      <c r="T11" s="628"/>
      <c r="U11" s="629"/>
      <c r="V11" s="630"/>
      <c r="W11" s="954"/>
      <c r="X11" s="955"/>
      <c r="Y11" s="955"/>
      <c r="Z11" s="955"/>
      <c r="AA11" s="956"/>
      <c r="AB11" s="956"/>
      <c r="AC11" s="956"/>
      <c r="AD11" s="957"/>
    </row>
    <row r="12" spans="1:30" ht="15" customHeight="1" thickBot="1" x14ac:dyDescent="0.2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4"/>
      <c r="S12" s="635"/>
      <c r="T12" s="633"/>
      <c r="U12" s="634"/>
      <c r="V12" s="635"/>
      <c r="W12" s="958"/>
      <c r="X12" s="959"/>
      <c r="Y12" s="959"/>
      <c r="Z12" s="959"/>
      <c r="AA12" s="959"/>
      <c r="AB12" s="959"/>
      <c r="AC12" s="959"/>
      <c r="AD12" s="960"/>
    </row>
    <row r="13" spans="1:30" ht="30" customHeight="1" thickBot="1" x14ac:dyDescent="0.25">
      <c r="A13" s="816" t="str">
        <f>A11</f>
        <v>1. / 1</v>
      </c>
      <c r="B13" s="817"/>
      <c r="C13" s="818">
        <f>C11</f>
        <v>0</v>
      </c>
      <c r="D13" s="819"/>
      <c r="E13" s="819"/>
      <c r="F13" s="819"/>
      <c r="G13" s="819"/>
      <c r="H13" s="820"/>
      <c r="I13" s="626">
        <v>6</v>
      </c>
      <c r="J13" s="627"/>
      <c r="K13" s="628" t="str">
        <f>$X$5&amp;" / 1"</f>
        <v>F / 1</v>
      </c>
      <c r="L13" s="629"/>
      <c r="M13" s="630"/>
      <c r="N13" s="628" t="str">
        <f>$W$5&amp;" / 2"</f>
        <v>E / 2</v>
      </c>
      <c r="O13" s="629"/>
      <c r="P13" s="630"/>
      <c r="Q13" s="628" t="str">
        <f>$Y$5&amp;" / 4"</f>
        <v>H / 4</v>
      </c>
      <c r="R13" s="629"/>
      <c r="S13" s="630"/>
      <c r="T13" s="628"/>
      <c r="U13" s="629"/>
      <c r="V13" s="630"/>
      <c r="W13" s="843" t="s">
        <v>209</v>
      </c>
      <c r="X13" s="844"/>
      <c r="Y13" s="844"/>
      <c r="Z13" s="845"/>
    </row>
    <row r="14" spans="1:30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4"/>
      <c r="S14" s="635"/>
      <c r="T14" s="633"/>
      <c r="U14" s="634"/>
      <c r="V14" s="635"/>
      <c r="W14" s="846"/>
      <c r="X14" s="847"/>
      <c r="Y14" s="847"/>
      <c r="Z14" s="848"/>
    </row>
    <row r="15" spans="1:30" ht="30" customHeight="1" thickBot="1" x14ac:dyDescent="0.25">
      <c r="A15" s="816" t="str">
        <f>A13</f>
        <v>1. / 1</v>
      </c>
      <c r="B15" s="817"/>
      <c r="C15" s="818">
        <f>C13</f>
        <v>0</v>
      </c>
      <c r="D15" s="819"/>
      <c r="E15" s="819"/>
      <c r="F15" s="819"/>
      <c r="G15" s="819"/>
      <c r="H15" s="820"/>
      <c r="I15" s="626">
        <v>7</v>
      </c>
      <c r="J15" s="627"/>
      <c r="K15" s="628" t="str">
        <f>$X$5&amp;" / 4"</f>
        <v>F / 4</v>
      </c>
      <c r="L15" s="629"/>
      <c r="M15" s="630"/>
      <c r="N15" s="628" t="str">
        <f>$Y$5&amp;" / 1"</f>
        <v>H / 1</v>
      </c>
      <c r="O15" s="629"/>
      <c r="P15" s="630"/>
      <c r="Q15" s="628" t="str">
        <f>$W$5&amp;" / 3"</f>
        <v>E / 3</v>
      </c>
      <c r="R15" s="629"/>
      <c r="S15" s="630"/>
      <c r="T15" s="628"/>
      <c r="U15" s="629"/>
      <c r="V15" s="630"/>
      <c r="W15" s="846"/>
      <c r="X15" s="847"/>
      <c r="Y15" s="847"/>
      <c r="Z15" s="848"/>
    </row>
    <row r="16" spans="1:30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4"/>
      <c r="S16" s="635"/>
      <c r="T16" s="633"/>
      <c r="U16" s="634"/>
      <c r="V16" s="635"/>
      <c r="W16" s="849"/>
      <c r="X16" s="850"/>
      <c r="Y16" s="850"/>
      <c r="Z16" s="851"/>
    </row>
    <row r="17" spans="1:30" ht="30" customHeight="1" thickBot="1" x14ac:dyDescent="0.25">
      <c r="A17" s="816" t="str">
        <f>A15</f>
        <v>1. / 1</v>
      </c>
      <c r="B17" s="817"/>
      <c r="C17" s="818">
        <f>C15</f>
        <v>0</v>
      </c>
      <c r="D17" s="819"/>
      <c r="E17" s="819"/>
      <c r="F17" s="819"/>
      <c r="G17" s="819"/>
      <c r="H17" s="820"/>
      <c r="I17" s="626">
        <v>8</v>
      </c>
      <c r="J17" s="627"/>
      <c r="K17" s="628" t="str">
        <f>$Y$5&amp;" / 2"</f>
        <v>H / 2</v>
      </c>
      <c r="L17" s="629"/>
      <c r="M17" s="630"/>
      <c r="N17" s="628" t="str">
        <f>$X$5&amp;" / 3"</f>
        <v>F / 3</v>
      </c>
      <c r="O17" s="629"/>
      <c r="P17" s="630"/>
      <c r="Q17" s="628" t="str">
        <f>$W$5&amp;" / 4"</f>
        <v>E / 4</v>
      </c>
      <c r="R17" s="629"/>
      <c r="S17" s="630"/>
      <c r="T17" s="628"/>
      <c r="U17" s="629"/>
      <c r="V17" s="630"/>
      <c r="W17" s="852"/>
      <c r="X17" s="853"/>
      <c r="Y17" s="853"/>
      <c r="Z17" s="854"/>
    </row>
    <row r="18" spans="1:30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17"/>
      <c r="S18" s="618"/>
      <c r="T18" s="616"/>
      <c r="U18" s="617"/>
      <c r="V18" s="618"/>
    </row>
    <row r="19" spans="1:30" ht="30" customHeight="1" thickBot="1" x14ac:dyDescent="0.45">
      <c r="A19" s="806" t="str">
        <f>A17</f>
        <v>1. / 1</v>
      </c>
      <c r="B19" s="807"/>
      <c r="C19" s="808">
        <f>C17</f>
        <v>0</v>
      </c>
      <c r="D19" s="809"/>
      <c r="E19" s="809"/>
      <c r="F19" s="809"/>
      <c r="G19" s="809"/>
      <c r="H19" s="810"/>
      <c r="I19" s="619">
        <v>9</v>
      </c>
      <c r="J19" s="620"/>
      <c r="K19" s="621" t="str">
        <f>$W$7&amp;" / 1"</f>
        <v>K / 1</v>
      </c>
      <c r="L19" s="622"/>
      <c r="M19" s="623"/>
      <c r="N19" s="621" t="str">
        <f>$X$7&amp;" / 2"</f>
        <v>L / 2</v>
      </c>
      <c r="O19" s="622"/>
      <c r="P19" s="623"/>
      <c r="Q19" s="621" t="str">
        <f>$Y$7&amp;" / 3"</f>
        <v>M / 3</v>
      </c>
      <c r="R19" s="622"/>
      <c r="S19" s="623"/>
      <c r="T19" s="621"/>
      <c r="U19" s="622"/>
      <c r="V19" s="623"/>
      <c r="W19" s="840"/>
      <c r="X19" s="841"/>
      <c r="Y19" s="841"/>
      <c r="Z19" s="842"/>
      <c r="AA19" s="840" t="s">
        <v>203</v>
      </c>
      <c r="AB19" s="841"/>
      <c r="AC19" s="841"/>
      <c r="AD19" s="842"/>
    </row>
    <row r="20" spans="1:30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17"/>
      <c r="S20" s="618"/>
      <c r="T20" s="616"/>
      <c r="U20" s="617"/>
      <c r="V20" s="618"/>
      <c r="AA20" s="17"/>
      <c r="AB20" s="17"/>
      <c r="AC20" s="17"/>
      <c r="AD20" s="17"/>
    </row>
    <row r="21" spans="1:30" ht="30" customHeight="1" thickBot="1" x14ac:dyDescent="0.25">
      <c r="A21" s="806" t="str">
        <f>A19</f>
        <v>1. / 1</v>
      </c>
      <c r="B21" s="807"/>
      <c r="C21" s="808">
        <f>C19</f>
        <v>0</v>
      </c>
      <c r="D21" s="809"/>
      <c r="E21" s="809"/>
      <c r="F21" s="809"/>
      <c r="G21" s="809"/>
      <c r="H21" s="810"/>
      <c r="I21" s="619">
        <v>10</v>
      </c>
      <c r="J21" s="620"/>
      <c r="K21" s="621" t="str">
        <f>$X$7&amp;" / 1"</f>
        <v>L / 1</v>
      </c>
      <c r="L21" s="622"/>
      <c r="M21" s="623"/>
      <c r="N21" s="621" t="str">
        <f>$W$7&amp;" / 2"</f>
        <v>K / 2</v>
      </c>
      <c r="O21" s="622"/>
      <c r="P21" s="623"/>
      <c r="Q21" s="621" t="str">
        <f>$Y$7&amp;" / 4"</f>
        <v>M / 4</v>
      </c>
      <c r="R21" s="622"/>
      <c r="S21" s="623"/>
      <c r="T21" s="621"/>
      <c r="U21" s="622"/>
      <c r="V21" s="623"/>
      <c r="W21" s="774" t="s">
        <v>30</v>
      </c>
      <c r="X21" s="775"/>
      <c r="Y21" s="775"/>
      <c r="Z21" s="776"/>
      <c r="AA21" s="774" t="s">
        <v>201</v>
      </c>
      <c r="AB21" s="775"/>
      <c r="AC21" s="775"/>
      <c r="AD21" s="776"/>
    </row>
    <row r="22" spans="1:30" ht="15" customHeight="1" x14ac:dyDescent="0.2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17"/>
      <c r="S22" s="618"/>
      <c r="T22" s="616"/>
      <c r="U22" s="617"/>
      <c r="V22" s="618"/>
      <c r="W22" s="777"/>
      <c r="X22" s="778"/>
      <c r="Y22" s="778"/>
      <c r="Z22" s="779"/>
      <c r="AA22" s="777"/>
      <c r="AB22" s="778"/>
      <c r="AC22" s="778"/>
      <c r="AD22" s="779"/>
    </row>
    <row r="23" spans="1:30" ht="30" customHeight="1" thickBot="1" x14ac:dyDescent="0.25">
      <c r="A23" s="806" t="str">
        <f>A21</f>
        <v>1. / 1</v>
      </c>
      <c r="B23" s="807"/>
      <c r="C23" s="808">
        <f>C21</f>
        <v>0</v>
      </c>
      <c r="D23" s="809"/>
      <c r="E23" s="809"/>
      <c r="F23" s="809"/>
      <c r="G23" s="809"/>
      <c r="H23" s="810"/>
      <c r="I23" s="619">
        <v>11</v>
      </c>
      <c r="J23" s="620"/>
      <c r="K23" s="621" t="str">
        <f>$X$7&amp;" / 4"</f>
        <v>L / 4</v>
      </c>
      <c r="L23" s="622"/>
      <c r="M23" s="623"/>
      <c r="N23" s="621" t="str">
        <f>$Y$7&amp;" / 1"</f>
        <v>M / 1</v>
      </c>
      <c r="O23" s="622"/>
      <c r="P23" s="623"/>
      <c r="Q23" s="621" t="str">
        <f>$W$7&amp;" / 3"</f>
        <v>K / 3</v>
      </c>
      <c r="R23" s="622"/>
      <c r="S23" s="623"/>
      <c r="T23" s="621"/>
      <c r="U23" s="622"/>
      <c r="V23" s="623"/>
      <c r="W23" s="777"/>
      <c r="X23" s="778"/>
      <c r="Y23" s="778"/>
      <c r="Z23" s="779"/>
      <c r="AA23" s="777"/>
      <c r="AB23" s="778"/>
      <c r="AC23" s="778"/>
      <c r="AD23" s="779"/>
    </row>
    <row r="24" spans="1:30" ht="15" customHeight="1" x14ac:dyDescent="0.2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17"/>
      <c r="S24" s="618"/>
      <c r="T24" s="616"/>
      <c r="U24" s="617"/>
      <c r="V24" s="618"/>
      <c r="W24" s="780"/>
      <c r="X24" s="781"/>
      <c r="Y24" s="781"/>
      <c r="Z24" s="782"/>
      <c r="AA24" s="780"/>
      <c r="AB24" s="781"/>
      <c r="AC24" s="781"/>
      <c r="AD24" s="782"/>
    </row>
    <row r="25" spans="1:30" ht="30" customHeight="1" thickBot="1" x14ac:dyDescent="0.25">
      <c r="A25" s="806" t="str">
        <f>A23</f>
        <v>1. / 1</v>
      </c>
      <c r="B25" s="807"/>
      <c r="C25" s="808">
        <f>C23</f>
        <v>0</v>
      </c>
      <c r="D25" s="809"/>
      <c r="E25" s="809"/>
      <c r="F25" s="809"/>
      <c r="G25" s="809"/>
      <c r="H25" s="810"/>
      <c r="I25" s="619">
        <v>12</v>
      </c>
      <c r="J25" s="620"/>
      <c r="K25" s="621" t="str">
        <f>$Y$7&amp;" / 2"</f>
        <v>M / 2</v>
      </c>
      <c r="L25" s="622"/>
      <c r="M25" s="623"/>
      <c r="N25" s="621" t="str">
        <f>$X$7&amp;" / 3"</f>
        <v>L / 3</v>
      </c>
      <c r="O25" s="622"/>
      <c r="P25" s="623"/>
      <c r="Q25" s="621" t="str">
        <f>$W$7&amp;" / 4"</f>
        <v>K / 4</v>
      </c>
      <c r="R25" s="622"/>
      <c r="S25" s="623"/>
      <c r="T25" s="621"/>
      <c r="U25" s="622"/>
      <c r="V25" s="623"/>
      <c r="W25" s="783"/>
      <c r="X25" s="784"/>
      <c r="Y25" s="784"/>
      <c r="Z25" s="785"/>
      <c r="AA25" s="783"/>
      <c r="AB25" s="784"/>
      <c r="AC25" s="784"/>
      <c r="AD25" s="785"/>
    </row>
    <row r="26" spans="1:30" ht="15" customHeight="1" x14ac:dyDescent="0.4">
      <c r="A26" s="834" t="s">
        <v>180</v>
      </c>
      <c r="B26" s="835"/>
      <c r="C26" s="831" t="s">
        <v>1</v>
      </c>
      <c r="D26" s="832"/>
      <c r="E26" s="832"/>
      <c r="F26" s="832"/>
      <c r="G26" s="832"/>
      <c r="H26" s="833"/>
      <c r="I26" s="679" t="s">
        <v>2</v>
      </c>
      <c r="J26" s="680"/>
      <c r="K26" s="669" t="s">
        <v>3</v>
      </c>
      <c r="L26" s="681"/>
      <c r="M26" s="682"/>
      <c r="N26" s="669" t="s">
        <v>4</v>
      </c>
      <c r="O26" s="681"/>
      <c r="P26" s="682"/>
      <c r="Q26" s="669" t="s">
        <v>5</v>
      </c>
      <c r="R26" s="670"/>
      <c r="S26" s="671"/>
      <c r="T26" s="669"/>
      <c r="U26" s="670"/>
      <c r="V26" s="671"/>
    </row>
    <row r="27" spans="1:30" ht="30" customHeight="1" thickBot="1" x14ac:dyDescent="0.45">
      <c r="A27" s="826" t="str">
        <f>$W$1&amp;". / 2"</f>
        <v>1. / 2</v>
      </c>
      <c r="B27" s="827"/>
      <c r="C27" s="828">
        <f>C25</f>
        <v>0</v>
      </c>
      <c r="D27" s="829"/>
      <c r="E27" s="829"/>
      <c r="F27" s="829"/>
      <c r="G27" s="829"/>
      <c r="H27" s="830"/>
      <c r="I27" s="672">
        <v>1</v>
      </c>
      <c r="J27" s="673"/>
      <c r="K27" s="674" t="str">
        <f>$X$3&amp;" / 3"</f>
        <v>B / 3</v>
      </c>
      <c r="L27" s="675"/>
      <c r="M27" s="676"/>
      <c r="N27" s="674" t="str">
        <f>$Y$3&amp;" / 4"</f>
        <v>C / 4</v>
      </c>
      <c r="O27" s="675"/>
      <c r="P27" s="676"/>
      <c r="Q27" s="674" t="str">
        <f>$W$3&amp;" / 1"</f>
        <v>A / 1</v>
      </c>
      <c r="R27" s="677"/>
      <c r="S27" s="678"/>
      <c r="T27" s="674"/>
      <c r="U27" s="677"/>
      <c r="V27" s="678"/>
    </row>
    <row r="28" spans="1:30" ht="15" customHeight="1" x14ac:dyDescent="0.4">
      <c r="A28" s="834" t="s">
        <v>180</v>
      </c>
      <c r="B28" s="835"/>
      <c r="C28" s="831" t="s">
        <v>1</v>
      </c>
      <c r="D28" s="832"/>
      <c r="E28" s="832"/>
      <c r="F28" s="832"/>
      <c r="G28" s="832"/>
      <c r="H28" s="833"/>
      <c r="I28" s="679" t="s">
        <v>2</v>
      </c>
      <c r="J28" s="680"/>
      <c r="K28" s="669" t="s">
        <v>3</v>
      </c>
      <c r="L28" s="681"/>
      <c r="M28" s="682"/>
      <c r="N28" s="669" t="s">
        <v>4</v>
      </c>
      <c r="O28" s="681"/>
      <c r="P28" s="682"/>
      <c r="Q28" s="669" t="s">
        <v>5</v>
      </c>
      <c r="R28" s="670"/>
      <c r="S28" s="671"/>
      <c r="T28" s="669"/>
      <c r="U28" s="670"/>
      <c r="V28" s="671"/>
    </row>
    <row r="29" spans="1:30" ht="30" customHeight="1" thickBot="1" x14ac:dyDescent="0.45">
      <c r="A29" s="826" t="str">
        <f>A27</f>
        <v>1. / 2</v>
      </c>
      <c r="B29" s="827"/>
      <c r="C29" s="828">
        <f>C27</f>
        <v>0</v>
      </c>
      <c r="D29" s="829"/>
      <c r="E29" s="829"/>
      <c r="F29" s="829"/>
      <c r="G29" s="829"/>
      <c r="H29" s="830"/>
      <c r="I29" s="672">
        <v>2</v>
      </c>
      <c r="J29" s="673"/>
      <c r="K29" s="674" t="str">
        <f>$Y$3&amp;" / 3"</f>
        <v>C / 3</v>
      </c>
      <c r="L29" s="675"/>
      <c r="M29" s="676"/>
      <c r="N29" s="674" t="str">
        <f>$X$3&amp;" / 4"</f>
        <v>B / 4</v>
      </c>
      <c r="O29" s="675"/>
      <c r="P29" s="676"/>
      <c r="Q29" s="674" t="str">
        <f>$W$3&amp;" / 2"</f>
        <v>A / 2</v>
      </c>
      <c r="R29" s="677"/>
      <c r="S29" s="678"/>
      <c r="T29" s="674"/>
      <c r="U29" s="677"/>
      <c r="V29" s="678"/>
    </row>
    <row r="30" spans="1:30" ht="15" customHeight="1" x14ac:dyDescent="0.4">
      <c r="A30" s="834" t="s">
        <v>180</v>
      </c>
      <c r="B30" s="835"/>
      <c r="C30" s="831" t="s">
        <v>1</v>
      </c>
      <c r="D30" s="832"/>
      <c r="E30" s="832"/>
      <c r="F30" s="832"/>
      <c r="G30" s="832"/>
      <c r="H30" s="833"/>
      <c r="I30" s="679" t="s">
        <v>2</v>
      </c>
      <c r="J30" s="680"/>
      <c r="K30" s="669" t="s">
        <v>3</v>
      </c>
      <c r="L30" s="681"/>
      <c r="M30" s="682"/>
      <c r="N30" s="669" t="s">
        <v>4</v>
      </c>
      <c r="O30" s="681"/>
      <c r="P30" s="682"/>
      <c r="Q30" s="669" t="s">
        <v>5</v>
      </c>
      <c r="R30" s="670"/>
      <c r="S30" s="671"/>
      <c r="T30" s="669"/>
      <c r="U30" s="670"/>
      <c r="V30" s="671"/>
    </row>
    <row r="31" spans="1:30" ht="30" customHeight="1" thickBot="1" x14ac:dyDescent="0.45">
      <c r="A31" s="826" t="str">
        <f>A29</f>
        <v>1. / 2</v>
      </c>
      <c r="B31" s="827"/>
      <c r="C31" s="828">
        <f>C29</f>
        <v>0</v>
      </c>
      <c r="D31" s="829"/>
      <c r="E31" s="829"/>
      <c r="F31" s="829"/>
      <c r="G31" s="829"/>
      <c r="H31" s="830"/>
      <c r="I31" s="672">
        <v>3</v>
      </c>
      <c r="J31" s="673"/>
      <c r="K31" s="674" t="str">
        <f>$W$3&amp;" / 3"</f>
        <v>A / 3</v>
      </c>
      <c r="L31" s="677"/>
      <c r="M31" s="678"/>
      <c r="N31" s="674" t="str">
        <f>$X$3&amp;" / 1"</f>
        <v>B / 1</v>
      </c>
      <c r="O31" s="675"/>
      <c r="P31" s="676"/>
      <c r="Q31" s="674" t="str">
        <f>$Y$3&amp;" / 2"</f>
        <v>C / 2</v>
      </c>
      <c r="R31" s="675"/>
      <c r="S31" s="676"/>
      <c r="T31" s="674"/>
      <c r="U31" s="677"/>
      <c r="V31" s="678"/>
    </row>
    <row r="32" spans="1:30" ht="15" customHeight="1" x14ac:dyDescent="0.4">
      <c r="A32" s="834" t="s">
        <v>180</v>
      </c>
      <c r="B32" s="835"/>
      <c r="C32" s="831" t="s">
        <v>1</v>
      </c>
      <c r="D32" s="832"/>
      <c r="E32" s="832"/>
      <c r="F32" s="832"/>
      <c r="G32" s="832"/>
      <c r="H32" s="833"/>
      <c r="I32" s="679" t="s">
        <v>2</v>
      </c>
      <c r="J32" s="680"/>
      <c r="K32" s="669" t="s">
        <v>3</v>
      </c>
      <c r="L32" s="681"/>
      <c r="M32" s="682"/>
      <c r="N32" s="669" t="s">
        <v>4</v>
      </c>
      <c r="O32" s="681"/>
      <c r="P32" s="682"/>
      <c r="Q32" s="669" t="s">
        <v>5</v>
      </c>
      <c r="R32" s="670"/>
      <c r="S32" s="671"/>
      <c r="T32" s="669"/>
      <c r="U32" s="670"/>
      <c r="V32" s="671"/>
    </row>
    <row r="33" spans="1:22" ht="30" customHeight="1" thickBot="1" x14ac:dyDescent="0.45">
      <c r="A33" s="826" t="str">
        <f>A31</f>
        <v>1. / 2</v>
      </c>
      <c r="B33" s="827"/>
      <c r="C33" s="828">
        <f>C31</f>
        <v>0</v>
      </c>
      <c r="D33" s="829"/>
      <c r="E33" s="829"/>
      <c r="F33" s="829"/>
      <c r="G33" s="829"/>
      <c r="H33" s="830"/>
      <c r="I33" s="672">
        <v>4</v>
      </c>
      <c r="J33" s="673"/>
      <c r="K33" s="674" t="str">
        <f>$Y$3&amp;" / 1"</f>
        <v>C / 1</v>
      </c>
      <c r="L33" s="675"/>
      <c r="M33" s="676"/>
      <c r="N33" s="674" t="str">
        <f>$X$3&amp;" / 2"</f>
        <v>B / 2</v>
      </c>
      <c r="O33" s="675"/>
      <c r="P33" s="676"/>
      <c r="Q33" s="674" t="str">
        <f>$W$3&amp;" / 4"</f>
        <v>A / 4</v>
      </c>
      <c r="R33" s="677"/>
      <c r="S33" s="678"/>
      <c r="T33" s="674"/>
      <c r="U33" s="677"/>
      <c r="V33" s="678"/>
    </row>
    <row r="34" spans="1:22" ht="15" customHeight="1" x14ac:dyDescent="0.4">
      <c r="A34" s="824" t="s">
        <v>181</v>
      </c>
      <c r="B34" s="825"/>
      <c r="C34" s="821" t="s">
        <v>1</v>
      </c>
      <c r="D34" s="822"/>
      <c r="E34" s="822"/>
      <c r="F34" s="822"/>
      <c r="G34" s="822"/>
      <c r="H34" s="823"/>
      <c r="I34" s="638" t="s">
        <v>2</v>
      </c>
      <c r="J34" s="639"/>
      <c r="K34" s="633" t="s">
        <v>3</v>
      </c>
      <c r="L34" s="634"/>
      <c r="M34" s="635"/>
      <c r="N34" s="633" t="s">
        <v>4</v>
      </c>
      <c r="O34" s="634"/>
      <c r="P34" s="635"/>
      <c r="Q34" s="633" t="s">
        <v>5</v>
      </c>
      <c r="R34" s="636"/>
      <c r="S34" s="637"/>
      <c r="T34" s="633"/>
      <c r="U34" s="636"/>
      <c r="V34" s="637"/>
    </row>
    <row r="35" spans="1:22" ht="30" customHeight="1" thickBot="1" x14ac:dyDescent="0.45">
      <c r="A35" s="816" t="str">
        <f>A33</f>
        <v>1. / 2</v>
      </c>
      <c r="B35" s="817"/>
      <c r="C35" s="818">
        <f>C33</f>
        <v>0</v>
      </c>
      <c r="D35" s="819"/>
      <c r="E35" s="819"/>
      <c r="F35" s="819"/>
      <c r="G35" s="819"/>
      <c r="H35" s="820"/>
      <c r="I35" s="626">
        <v>5</v>
      </c>
      <c r="J35" s="627"/>
      <c r="K35" s="628" t="str">
        <f>$X$5&amp;" / 3"</f>
        <v>F / 3</v>
      </c>
      <c r="L35" s="629"/>
      <c r="M35" s="630"/>
      <c r="N35" s="628" t="str">
        <f>$Y$5&amp;" / 4"</f>
        <v>H / 4</v>
      </c>
      <c r="O35" s="629"/>
      <c r="P35" s="630"/>
      <c r="Q35" s="628" t="str">
        <f>$W$5&amp;" / 1"</f>
        <v>E / 1</v>
      </c>
      <c r="R35" s="631"/>
      <c r="S35" s="632"/>
      <c r="T35" s="628"/>
      <c r="U35" s="631"/>
      <c r="V35" s="632"/>
    </row>
    <row r="36" spans="1:22" ht="15" customHeight="1" x14ac:dyDescent="0.4">
      <c r="A36" s="824" t="s">
        <v>181</v>
      </c>
      <c r="B36" s="825"/>
      <c r="C36" s="821" t="s">
        <v>1</v>
      </c>
      <c r="D36" s="822"/>
      <c r="E36" s="822"/>
      <c r="F36" s="822"/>
      <c r="G36" s="822"/>
      <c r="H36" s="823"/>
      <c r="I36" s="638" t="s">
        <v>2</v>
      </c>
      <c r="J36" s="639"/>
      <c r="K36" s="633" t="s">
        <v>3</v>
      </c>
      <c r="L36" s="634"/>
      <c r="M36" s="635"/>
      <c r="N36" s="633" t="s">
        <v>4</v>
      </c>
      <c r="O36" s="634"/>
      <c r="P36" s="635"/>
      <c r="Q36" s="633" t="s">
        <v>5</v>
      </c>
      <c r="R36" s="636"/>
      <c r="S36" s="637"/>
      <c r="T36" s="633"/>
      <c r="U36" s="636"/>
      <c r="V36" s="637"/>
    </row>
    <row r="37" spans="1:22" ht="30" customHeight="1" thickBot="1" x14ac:dyDescent="0.45">
      <c r="A37" s="816" t="str">
        <f>A35</f>
        <v>1. / 2</v>
      </c>
      <c r="B37" s="817"/>
      <c r="C37" s="818">
        <f>C35</f>
        <v>0</v>
      </c>
      <c r="D37" s="819"/>
      <c r="E37" s="819"/>
      <c r="F37" s="819"/>
      <c r="G37" s="819"/>
      <c r="H37" s="820"/>
      <c r="I37" s="626">
        <v>6</v>
      </c>
      <c r="J37" s="627"/>
      <c r="K37" s="628" t="str">
        <f>$Y$5&amp;" / 3"</f>
        <v>H / 3</v>
      </c>
      <c r="L37" s="629"/>
      <c r="M37" s="630"/>
      <c r="N37" s="628" t="str">
        <f>$X$5&amp;" / 4"</f>
        <v>F / 4</v>
      </c>
      <c r="O37" s="631"/>
      <c r="P37" s="632"/>
      <c r="Q37" s="628" t="str">
        <f>$W$5&amp;" / 2"</f>
        <v>E / 2</v>
      </c>
      <c r="R37" s="631"/>
      <c r="S37" s="632"/>
      <c r="T37" s="628"/>
      <c r="U37" s="631"/>
      <c r="V37" s="632"/>
    </row>
    <row r="38" spans="1:22" ht="15" customHeight="1" x14ac:dyDescent="0.4">
      <c r="A38" s="824" t="s">
        <v>181</v>
      </c>
      <c r="B38" s="825"/>
      <c r="C38" s="821" t="s">
        <v>1</v>
      </c>
      <c r="D38" s="822"/>
      <c r="E38" s="822"/>
      <c r="F38" s="822"/>
      <c r="G38" s="822"/>
      <c r="H38" s="823"/>
      <c r="I38" s="638" t="s">
        <v>2</v>
      </c>
      <c r="J38" s="639"/>
      <c r="K38" s="633" t="s">
        <v>3</v>
      </c>
      <c r="L38" s="634"/>
      <c r="M38" s="635"/>
      <c r="N38" s="633" t="s">
        <v>4</v>
      </c>
      <c r="O38" s="634"/>
      <c r="P38" s="635"/>
      <c r="Q38" s="633" t="s">
        <v>5</v>
      </c>
      <c r="R38" s="636"/>
      <c r="S38" s="637"/>
      <c r="T38" s="633"/>
      <c r="U38" s="636"/>
      <c r="V38" s="637"/>
    </row>
    <row r="39" spans="1:22" ht="30" customHeight="1" thickBot="1" x14ac:dyDescent="0.45">
      <c r="A39" s="816" t="str">
        <f>A37</f>
        <v>1. / 2</v>
      </c>
      <c r="B39" s="817"/>
      <c r="C39" s="818">
        <f>C37</f>
        <v>0</v>
      </c>
      <c r="D39" s="819"/>
      <c r="E39" s="819"/>
      <c r="F39" s="819"/>
      <c r="G39" s="819"/>
      <c r="H39" s="820"/>
      <c r="I39" s="626">
        <v>7</v>
      </c>
      <c r="J39" s="627"/>
      <c r="K39" s="628" t="str">
        <f>$W$5&amp;" / 3"</f>
        <v>E / 3</v>
      </c>
      <c r="L39" s="629"/>
      <c r="M39" s="630"/>
      <c r="N39" s="628" t="str">
        <f>$X$5&amp;" / 1"</f>
        <v>F / 1</v>
      </c>
      <c r="O39" s="629"/>
      <c r="P39" s="630"/>
      <c r="Q39" s="628" t="str">
        <f>$Y$5&amp;" / 2"</f>
        <v>H / 2</v>
      </c>
      <c r="R39" s="631"/>
      <c r="S39" s="632"/>
      <c r="T39" s="628"/>
      <c r="U39" s="631"/>
      <c r="V39" s="632"/>
    </row>
    <row r="40" spans="1:22" ht="15" customHeight="1" x14ac:dyDescent="0.4">
      <c r="A40" s="824" t="s">
        <v>181</v>
      </c>
      <c r="B40" s="825"/>
      <c r="C40" s="821" t="s">
        <v>1</v>
      </c>
      <c r="D40" s="822"/>
      <c r="E40" s="822"/>
      <c r="F40" s="822"/>
      <c r="G40" s="822"/>
      <c r="H40" s="823"/>
      <c r="I40" s="638" t="s">
        <v>2</v>
      </c>
      <c r="J40" s="639"/>
      <c r="K40" s="633" t="s">
        <v>3</v>
      </c>
      <c r="L40" s="634"/>
      <c r="M40" s="635"/>
      <c r="N40" s="633" t="s">
        <v>4</v>
      </c>
      <c r="O40" s="634"/>
      <c r="P40" s="635"/>
      <c r="Q40" s="633" t="s">
        <v>5</v>
      </c>
      <c r="R40" s="636"/>
      <c r="S40" s="637"/>
      <c r="T40" s="633"/>
      <c r="U40" s="636"/>
      <c r="V40" s="637"/>
    </row>
    <row r="41" spans="1:22" ht="30" customHeight="1" thickBot="1" x14ac:dyDescent="0.45">
      <c r="A41" s="816" t="str">
        <f>A39</f>
        <v>1. / 2</v>
      </c>
      <c r="B41" s="817"/>
      <c r="C41" s="818">
        <f>C39</f>
        <v>0</v>
      </c>
      <c r="D41" s="819"/>
      <c r="E41" s="819"/>
      <c r="F41" s="819"/>
      <c r="G41" s="819"/>
      <c r="H41" s="820"/>
      <c r="I41" s="626">
        <v>8</v>
      </c>
      <c r="J41" s="627"/>
      <c r="K41" s="628" t="str">
        <f>$Y$5&amp;" / 1"</f>
        <v>H / 1</v>
      </c>
      <c r="L41" s="629"/>
      <c r="M41" s="630"/>
      <c r="N41" s="628" t="str">
        <f>$X$5&amp;" / 2"</f>
        <v>F / 2</v>
      </c>
      <c r="O41" s="629"/>
      <c r="P41" s="630"/>
      <c r="Q41" s="628" t="str">
        <f>$W$5&amp;" / 4"</f>
        <v>E / 4</v>
      </c>
      <c r="R41" s="631"/>
      <c r="S41" s="632"/>
      <c r="T41" s="628"/>
      <c r="U41" s="631"/>
      <c r="V41" s="632"/>
    </row>
    <row r="42" spans="1:22" ht="15" customHeight="1" x14ac:dyDescent="0.4">
      <c r="A42" s="814" t="s">
        <v>182</v>
      </c>
      <c r="B42" s="815"/>
      <c r="C42" s="811" t="s">
        <v>1</v>
      </c>
      <c r="D42" s="812"/>
      <c r="E42" s="812"/>
      <c r="F42" s="812"/>
      <c r="G42" s="812"/>
      <c r="H42" s="813"/>
      <c r="I42" s="624" t="s">
        <v>2</v>
      </c>
      <c r="J42" s="625"/>
      <c r="K42" s="616" t="s">
        <v>3</v>
      </c>
      <c r="L42" s="617"/>
      <c r="M42" s="618"/>
      <c r="N42" s="616" t="s">
        <v>4</v>
      </c>
      <c r="O42" s="617"/>
      <c r="P42" s="618"/>
      <c r="Q42" s="616" t="s">
        <v>5</v>
      </c>
      <c r="R42" s="667"/>
      <c r="S42" s="668"/>
      <c r="T42" s="616"/>
      <c r="U42" s="667"/>
      <c r="V42" s="668"/>
    </row>
    <row r="43" spans="1:22" ht="30" customHeight="1" thickBot="1" x14ac:dyDescent="0.45">
      <c r="A43" s="806" t="str">
        <f>A41</f>
        <v>1. / 2</v>
      </c>
      <c r="B43" s="807"/>
      <c r="C43" s="808">
        <f>C41</f>
        <v>0</v>
      </c>
      <c r="D43" s="809"/>
      <c r="E43" s="809"/>
      <c r="F43" s="809"/>
      <c r="G43" s="809"/>
      <c r="H43" s="810"/>
      <c r="I43" s="619">
        <v>9</v>
      </c>
      <c r="J43" s="620"/>
      <c r="K43" s="621" t="str">
        <f>$X$7&amp;" / 3"</f>
        <v>L / 3</v>
      </c>
      <c r="L43" s="622"/>
      <c r="M43" s="623"/>
      <c r="N43" s="621" t="str">
        <f>$Y$7&amp;" / 4"</f>
        <v>M / 4</v>
      </c>
      <c r="O43" s="622"/>
      <c r="P43" s="623"/>
      <c r="Q43" s="621" t="str">
        <f>$W$7&amp;" / 1"</f>
        <v>K / 1</v>
      </c>
      <c r="R43" s="665"/>
      <c r="S43" s="666"/>
      <c r="T43" s="621"/>
      <c r="U43" s="665"/>
      <c r="V43" s="666"/>
    </row>
    <row r="44" spans="1:22" ht="15" customHeight="1" x14ac:dyDescent="0.4">
      <c r="A44" s="814" t="s">
        <v>182</v>
      </c>
      <c r="B44" s="815"/>
      <c r="C44" s="811" t="s">
        <v>1</v>
      </c>
      <c r="D44" s="812"/>
      <c r="E44" s="812"/>
      <c r="F44" s="812"/>
      <c r="G44" s="812"/>
      <c r="H44" s="813"/>
      <c r="I44" s="624" t="s">
        <v>2</v>
      </c>
      <c r="J44" s="625"/>
      <c r="K44" s="616" t="s">
        <v>3</v>
      </c>
      <c r="L44" s="617"/>
      <c r="M44" s="618"/>
      <c r="N44" s="616" t="s">
        <v>4</v>
      </c>
      <c r="O44" s="617"/>
      <c r="P44" s="618"/>
      <c r="Q44" s="616" t="s">
        <v>5</v>
      </c>
      <c r="R44" s="667"/>
      <c r="S44" s="668"/>
      <c r="T44" s="616"/>
      <c r="U44" s="667"/>
      <c r="V44" s="668"/>
    </row>
    <row r="45" spans="1:22" ht="30" customHeight="1" thickBot="1" x14ac:dyDescent="0.45">
      <c r="A45" s="806" t="str">
        <f>A43</f>
        <v>1. / 2</v>
      </c>
      <c r="B45" s="807"/>
      <c r="C45" s="808">
        <f>C43</f>
        <v>0</v>
      </c>
      <c r="D45" s="809"/>
      <c r="E45" s="809"/>
      <c r="F45" s="809"/>
      <c r="G45" s="809"/>
      <c r="H45" s="810"/>
      <c r="I45" s="619">
        <v>10</v>
      </c>
      <c r="J45" s="620"/>
      <c r="K45" s="621" t="str">
        <f>$Y$7&amp;" / 3"</f>
        <v>M / 3</v>
      </c>
      <c r="L45" s="622"/>
      <c r="M45" s="623"/>
      <c r="N45" s="621" t="str">
        <f>$X$7&amp;" / 4"</f>
        <v>L / 4</v>
      </c>
      <c r="O45" s="665"/>
      <c r="P45" s="666"/>
      <c r="Q45" s="621" t="str">
        <f>$W$7&amp;" / 2"</f>
        <v>K / 2</v>
      </c>
      <c r="R45" s="665"/>
      <c r="S45" s="666"/>
      <c r="T45" s="621"/>
      <c r="U45" s="665"/>
      <c r="V45" s="666"/>
    </row>
    <row r="46" spans="1:22" ht="15" customHeight="1" x14ac:dyDescent="0.4">
      <c r="A46" s="814" t="s">
        <v>182</v>
      </c>
      <c r="B46" s="815"/>
      <c r="C46" s="811" t="s">
        <v>1</v>
      </c>
      <c r="D46" s="812"/>
      <c r="E46" s="812"/>
      <c r="F46" s="812"/>
      <c r="G46" s="812"/>
      <c r="H46" s="813"/>
      <c r="I46" s="624" t="s">
        <v>2</v>
      </c>
      <c r="J46" s="625"/>
      <c r="K46" s="616" t="s">
        <v>3</v>
      </c>
      <c r="L46" s="617"/>
      <c r="M46" s="618"/>
      <c r="N46" s="616" t="s">
        <v>4</v>
      </c>
      <c r="O46" s="617"/>
      <c r="P46" s="618"/>
      <c r="Q46" s="616" t="s">
        <v>5</v>
      </c>
      <c r="R46" s="667"/>
      <c r="S46" s="668"/>
      <c r="T46" s="616"/>
      <c r="U46" s="667"/>
      <c r="V46" s="668"/>
    </row>
    <row r="47" spans="1:22" ht="30" customHeight="1" thickBot="1" x14ac:dyDescent="0.45">
      <c r="A47" s="806" t="str">
        <f>A45</f>
        <v>1. / 2</v>
      </c>
      <c r="B47" s="807"/>
      <c r="C47" s="808">
        <f>C45</f>
        <v>0</v>
      </c>
      <c r="D47" s="809"/>
      <c r="E47" s="809"/>
      <c r="F47" s="809"/>
      <c r="G47" s="809"/>
      <c r="H47" s="810"/>
      <c r="I47" s="619">
        <v>11</v>
      </c>
      <c r="J47" s="620"/>
      <c r="K47" s="621" t="str">
        <f>$W$7&amp;" / 3"</f>
        <v>K / 3</v>
      </c>
      <c r="L47" s="622"/>
      <c r="M47" s="623"/>
      <c r="N47" s="621" t="str">
        <f>$X$7&amp;" / 1"</f>
        <v>L / 1</v>
      </c>
      <c r="O47" s="622"/>
      <c r="P47" s="623"/>
      <c r="Q47" s="621" t="str">
        <f>$Y$7&amp;" / 2"</f>
        <v>M / 2</v>
      </c>
      <c r="R47" s="665"/>
      <c r="S47" s="666"/>
      <c r="T47" s="621"/>
      <c r="U47" s="665"/>
      <c r="V47" s="666"/>
    </row>
    <row r="48" spans="1:22" ht="15" customHeight="1" x14ac:dyDescent="0.4">
      <c r="A48" s="814" t="s">
        <v>182</v>
      </c>
      <c r="B48" s="815"/>
      <c r="C48" s="811" t="s">
        <v>1</v>
      </c>
      <c r="D48" s="812"/>
      <c r="E48" s="812"/>
      <c r="F48" s="812"/>
      <c r="G48" s="812"/>
      <c r="H48" s="813"/>
      <c r="I48" s="624" t="s">
        <v>2</v>
      </c>
      <c r="J48" s="625"/>
      <c r="K48" s="616" t="s">
        <v>3</v>
      </c>
      <c r="L48" s="617"/>
      <c r="M48" s="618"/>
      <c r="N48" s="616" t="s">
        <v>4</v>
      </c>
      <c r="O48" s="617"/>
      <c r="P48" s="618"/>
      <c r="Q48" s="616" t="s">
        <v>5</v>
      </c>
      <c r="R48" s="667"/>
      <c r="S48" s="668"/>
      <c r="T48" s="616"/>
      <c r="U48" s="667"/>
      <c r="V48" s="668"/>
    </row>
    <row r="49" spans="1:22" ht="30" customHeight="1" thickBot="1" x14ac:dyDescent="0.45">
      <c r="A49" s="806" t="str">
        <f>A47</f>
        <v>1. / 2</v>
      </c>
      <c r="B49" s="807"/>
      <c r="C49" s="808">
        <f>C47</f>
        <v>0</v>
      </c>
      <c r="D49" s="809"/>
      <c r="E49" s="809"/>
      <c r="F49" s="809"/>
      <c r="G49" s="809"/>
      <c r="H49" s="810"/>
      <c r="I49" s="619">
        <v>12</v>
      </c>
      <c r="J49" s="620"/>
      <c r="K49" s="621" t="str">
        <f>$Y$7&amp;" / 1"</f>
        <v>M / 1</v>
      </c>
      <c r="L49" s="622"/>
      <c r="M49" s="623"/>
      <c r="N49" s="621" t="str">
        <f>$X$7&amp;" / 2"</f>
        <v>L / 2</v>
      </c>
      <c r="O49" s="622"/>
      <c r="P49" s="623"/>
      <c r="Q49" s="621" t="str">
        <f>$W$7&amp;" / 4"</f>
        <v>K / 4</v>
      </c>
      <c r="R49" s="665"/>
      <c r="S49" s="666"/>
      <c r="T49" s="621"/>
      <c r="U49" s="665"/>
      <c r="V49" s="666"/>
    </row>
    <row r="50" spans="1:22" ht="15" customHeight="1" x14ac:dyDescent="0.4">
      <c r="A50" s="834" t="s">
        <v>180</v>
      </c>
      <c r="B50" s="835"/>
      <c r="C50" s="831" t="s">
        <v>1</v>
      </c>
      <c r="D50" s="832"/>
      <c r="E50" s="832"/>
      <c r="F50" s="832"/>
      <c r="G50" s="832"/>
      <c r="H50" s="833"/>
      <c r="I50" s="679" t="s">
        <v>2</v>
      </c>
      <c r="J50" s="680"/>
      <c r="K50" s="669" t="s">
        <v>3</v>
      </c>
      <c r="L50" s="681"/>
      <c r="M50" s="682"/>
      <c r="N50" s="669" t="s">
        <v>4</v>
      </c>
      <c r="O50" s="681"/>
      <c r="P50" s="682"/>
      <c r="Q50" s="669" t="s">
        <v>5</v>
      </c>
      <c r="R50" s="670"/>
      <c r="S50" s="671"/>
      <c r="T50" s="669"/>
      <c r="U50" s="670"/>
      <c r="V50" s="671"/>
    </row>
    <row r="51" spans="1:22" ht="30" customHeight="1" thickBot="1" x14ac:dyDescent="0.45">
      <c r="A51" s="826" t="str">
        <f>$W$1&amp;". / 3"</f>
        <v>1. / 3</v>
      </c>
      <c r="B51" s="827"/>
      <c r="C51" s="828">
        <f>C41</f>
        <v>0</v>
      </c>
      <c r="D51" s="829"/>
      <c r="E51" s="829"/>
      <c r="F51" s="829"/>
      <c r="G51" s="829"/>
      <c r="H51" s="830"/>
      <c r="I51" s="672">
        <v>1</v>
      </c>
      <c r="J51" s="673"/>
      <c r="K51" s="674" t="str">
        <f>$Y$3&amp;" / 2"</f>
        <v>C / 2</v>
      </c>
      <c r="L51" s="675"/>
      <c r="M51" s="676"/>
      <c r="N51" s="674" t="str">
        <f>$W$3&amp;" / 1"</f>
        <v>A / 1</v>
      </c>
      <c r="O51" s="677"/>
      <c r="P51" s="678"/>
      <c r="Q51" s="674" t="str">
        <f>$X$3&amp;" / 4"</f>
        <v>B / 4</v>
      </c>
      <c r="R51" s="677"/>
      <c r="S51" s="678"/>
      <c r="T51" s="674"/>
      <c r="U51" s="677"/>
      <c r="V51" s="678"/>
    </row>
    <row r="52" spans="1:22" ht="15" customHeight="1" x14ac:dyDescent="0.4">
      <c r="A52" s="834" t="s">
        <v>180</v>
      </c>
      <c r="B52" s="835"/>
      <c r="C52" s="831" t="s">
        <v>1</v>
      </c>
      <c r="D52" s="832"/>
      <c r="E52" s="832"/>
      <c r="F52" s="832"/>
      <c r="G52" s="832"/>
      <c r="H52" s="833"/>
      <c r="I52" s="679" t="s">
        <v>2</v>
      </c>
      <c r="J52" s="680"/>
      <c r="K52" s="669" t="s">
        <v>3</v>
      </c>
      <c r="L52" s="681"/>
      <c r="M52" s="682"/>
      <c r="N52" s="669" t="s">
        <v>4</v>
      </c>
      <c r="O52" s="681"/>
      <c r="P52" s="682"/>
      <c r="Q52" s="669" t="s">
        <v>5</v>
      </c>
      <c r="R52" s="670"/>
      <c r="S52" s="671"/>
      <c r="T52" s="669"/>
      <c r="U52" s="670"/>
      <c r="V52" s="671"/>
    </row>
    <row r="53" spans="1:22" ht="30" customHeight="1" thickBot="1" x14ac:dyDescent="0.45">
      <c r="A53" s="826" t="str">
        <f>A51</f>
        <v>1. / 3</v>
      </c>
      <c r="B53" s="827"/>
      <c r="C53" s="828">
        <f>C51</f>
        <v>0</v>
      </c>
      <c r="D53" s="829"/>
      <c r="E53" s="829"/>
      <c r="F53" s="829"/>
      <c r="G53" s="829"/>
      <c r="H53" s="830"/>
      <c r="I53" s="672">
        <v>2</v>
      </c>
      <c r="J53" s="673"/>
      <c r="K53" s="674" t="str">
        <f>$W$3&amp;" / 2"</f>
        <v>A / 2</v>
      </c>
      <c r="L53" s="677"/>
      <c r="M53" s="678"/>
      <c r="N53" s="674" t="str">
        <f>$Y$3&amp;" / 1"</f>
        <v>C / 1</v>
      </c>
      <c r="O53" s="675"/>
      <c r="P53" s="676"/>
      <c r="Q53" s="674" t="str">
        <f>$X$3&amp;" / 3"</f>
        <v>B / 3</v>
      </c>
      <c r="R53" s="677"/>
      <c r="S53" s="678"/>
      <c r="T53" s="674"/>
      <c r="U53" s="677"/>
      <c r="V53" s="678"/>
    </row>
    <row r="54" spans="1:22" ht="15" customHeight="1" x14ac:dyDescent="0.4">
      <c r="A54" s="834" t="s">
        <v>180</v>
      </c>
      <c r="B54" s="835"/>
      <c r="C54" s="831" t="s">
        <v>1</v>
      </c>
      <c r="D54" s="832"/>
      <c r="E54" s="832"/>
      <c r="F54" s="832"/>
      <c r="G54" s="832"/>
      <c r="H54" s="833"/>
      <c r="I54" s="679" t="s">
        <v>2</v>
      </c>
      <c r="J54" s="680"/>
      <c r="K54" s="669" t="s">
        <v>3</v>
      </c>
      <c r="L54" s="681"/>
      <c r="M54" s="682"/>
      <c r="N54" s="669" t="s">
        <v>4</v>
      </c>
      <c r="O54" s="681"/>
      <c r="P54" s="682"/>
      <c r="Q54" s="669" t="s">
        <v>5</v>
      </c>
      <c r="R54" s="670"/>
      <c r="S54" s="671"/>
      <c r="T54" s="669"/>
      <c r="U54" s="670"/>
      <c r="V54" s="671"/>
    </row>
    <row r="55" spans="1:22" ht="30" customHeight="1" thickBot="1" x14ac:dyDescent="0.45">
      <c r="A55" s="826" t="str">
        <f>A53</f>
        <v>1. / 3</v>
      </c>
      <c r="B55" s="827"/>
      <c r="C55" s="828">
        <f>C53</f>
        <v>0</v>
      </c>
      <c r="D55" s="829"/>
      <c r="E55" s="829"/>
      <c r="F55" s="829"/>
      <c r="G55" s="829"/>
      <c r="H55" s="830"/>
      <c r="I55" s="672">
        <v>3</v>
      </c>
      <c r="J55" s="673"/>
      <c r="K55" s="674" t="str">
        <f>$X$3&amp;" / 2"</f>
        <v>B / 2</v>
      </c>
      <c r="L55" s="677"/>
      <c r="M55" s="678"/>
      <c r="N55" s="674" t="str">
        <f>$Y$3&amp;" / 4"</f>
        <v>C / 4</v>
      </c>
      <c r="O55" s="675"/>
      <c r="P55" s="676"/>
      <c r="Q55" s="674" t="str">
        <f>$W$3&amp;" / 3"</f>
        <v>A / 3</v>
      </c>
      <c r="R55" s="677"/>
      <c r="S55" s="678"/>
      <c r="T55" s="674"/>
      <c r="U55" s="677"/>
      <c r="V55" s="678"/>
    </row>
    <row r="56" spans="1:22" ht="15" customHeight="1" x14ac:dyDescent="0.4">
      <c r="A56" s="834" t="s">
        <v>180</v>
      </c>
      <c r="B56" s="835"/>
      <c r="C56" s="831" t="s">
        <v>1</v>
      </c>
      <c r="D56" s="832"/>
      <c r="E56" s="832"/>
      <c r="F56" s="832"/>
      <c r="G56" s="832"/>
      <c r="H56" s="833"/>
      <c r="I56" s="679" t="s">
        <v>2</v>
      </c>
      <c r="J56" s="680"/>
      <c r="K56" s="669" t="s">
        <v>3</v>
      </c>
      <c r="L56" s="681"/>
      <c r="M56" s="682"/>
      <c r="N56" s="669" t="s">
        <v>4</v>
      </c>
      <c r="O56" s="681"/>
      <c r="P56" s="682"/>
      <c r="Q56" s="669" t="s">
        <v>5</v>
      </c>
      <c r="R56" s="670"/>
      <c r="S56" s="671"/>
      <c r="T56" s="669"/>
      <c r="U56" s="670"/>
      <c r="V56" s="671"/>
    </row>
    <row r="57" spans="1:22" ht="30" customHeight="1" thickBot="1" x14ac:dyDescent="0.45">
      <c r="A57" s="826" t="str">
        <f>A55</f>
        <v>1. / 3</v>
      </c>
      <c r="B57" s="827"/>
      <c r="C57" s="828">
        <f>C55</f>
        <v>0</v>
      </c>
      <c r="D57" s="829"/>
      <c r="E57" s="829"/>
      <c r="F57" s="829"/>
      <c r="G57" s="829"/>
      <c r="H57" s="830"/>
      <c r="I57" s="672">
        <v>4</v>
      </c>
      <c r="J57" s="673"/>
      <c r="K57" s="674" t="str">
        <f>$Y$3&amp;" / 3"</f>
        <v>C / 3</v>
      </c>
      <c r="L57" s="675"/>
      <c r="M57" s="676"/>
      <c r="N57" s="674" t="str">
        <f>$X$3&amp;" / 1"</f>
        <v>B / 1</v>
      </c>
      <c r="O57" s="677"/>
      <c r="P57" s="678"/>
      <c r="Q57" s="674" t="str">
        <f>$W$3&amp;" / 4"</f>
        <v>A / 4</v>
      </c>
      <c r="R57" s="677"/>
      <c r="S57" s="678"/>
      <c r="T57" s="674"/>
      <c r="U57" s="677"/>
      <c r="V57" s="678"/>
    </row>
    <row r="58" spans="1:22" ht="15" customHeight="1" x14ac:dyDescent="0.4">
      <c r="A58" s="824" t="s">
        <v>181</v>
      </c>
      <c r="B58" s="825"/>
      <c r="C58" s="821" t="s">
        <v>1</v>
      </c>
      <c r="D58" s="822"/>
      <c r="E58" s="822"/>
      <c r="F58" s="822"/>
      <c r="G58" s="822"/>
      <c r="H58" s="823"/>
      <c r="I58" s="638" t="s">
        <v>2</v>
      </c>
      <c r="J58" s="639"/>
      <c r="K58" s="633" t="s">
        <v>3</v>
      </c>
      <c r="L58" s="634"/>
      <c r="M58" s="635"/>
      <c r="N58" s="633" t="s">
        <v>4</v>
      </c>
      <c r="O58" s="634"/>
      <c r="P58" s="635"/>
      <c r="Q58" s="633" t="s">
        <v>5</v>
      </c>
      <c r="R58" s="636"/>
      <c r="S58" s="637"/>
      <c r="T58" s="633"/>
      <c r="U58" s="636"/>
      <c r="V58" s="637"/>
    </row>
    <row r="59" spans="1:22" ht="30" customHeight="1" thickBot="1" x14ac:dyDescent="0.45">
      <c r="A59" s="816" t="str">
        <f>A57</f>
        <v>1. / 3</v>
      </c>
      <c r="B59" s="817"/>
      <c r="C59" s="818">
        <f>C57</f>
        <v>0</v>
      </c>
      <c r="D59" s="819"/>
      <c r="E59" s="819"/>
      <c r="F59" s="819"/>
      <c r="G59" s="819"/>
      <c r="H59" s="820"/>
      <c r="I59" s="626">
        <v>5</v>
      </c>
      <c r="J59" s="627"/>
      <c r="K59" s="628" t="str">
        <f>$Y$5&amp;" / 2"</f>
        <v>H / 2</v>
      </c>
      <c r="L59" s="629"/>
      <c r="M59" s="630"/>
      <c r="N59" s="628" t="str">
        <f>$W$5&amp;" / 1"</f>
        <v>E / 1</v>
      </c>
      <c r="O59" s="631"/>
      <c r="P59" s="632"/>
      <c r="Q59" s="628" t="str">
        <f>$X$5&amp;" / 4"</f>
        <v>F / 4</v>
      </c>
      <c r="R59" s="631"/>
      <c r="S59" s="632"/>
      <c r="T59" s="628"/>
      <c r="U59" s="631"/>
      <c r="V59" s="632"/>
    </row>
    <row r="60" spans="1:22" ht="15" customHeight="1" x14ac:dyDescent="0.4">
      <c r="A60" s="824" t="s">
        <v>181</v>
      </c>
      <c r="B60" s="825"/>
      <c r="C60" s="821" t="s">
        <v>1</v>
      </c>
      <c r="D60" s="822"/>
      <c r="E60" s="822"/>
      <c r="F60" s="822"/>
      <c r="G60" s="822"/>
      <c r="H60" s="823"/>
      <c r="I60" s="638" t="s">
        <v>2</v>
      </c>
      <c r="J60" s="639"/>
      <c r="K60" s="633" t="s">
        <v>3</v>
      </c>
      <c r="L60" s="634"/>
      <c r="M60" s="635"/>
      <c r="N60" s="633" t="s">
        <v>4</v>
      </c>
      <c r="O60" s="634"/>
      <c r="P60" s="635"/>
      <c r="Q60" s="633" t="s">
        <v>5</v>
      </c>
      <c r="R60" s="636"/>
      <c r="S60" s="637"/>
      <c r="T60" s="633"/>
      <c r="U60" s="636"/>
      <c r="V60" s="637"/>
    </row>
    <row r="61" spans="1:22" ht="30" customHeight="1" thickBot="1" x14ac:dyDescent="0.45">
      <c r="A61" s="816" t="str">
        <f>A59</f>
        <v>1. / 3</v>
      </c>
      <c r="B61" s="817"/>
      <c r="C61" s="818">
        <f>C59</f>
        <v>0</v>
      </c>
      <c r="D61" s="819"/>
      <c r="E61" s="819"/>
      <c r="F61" s="819"/>
      <c r="G61" s="819"/>
      <c r="H61" s="820"/>
      <c r="I61" s="626">
        <v>6</v>
      </c>
      <c r="J61" s="627"/>
      <c r="K61" s="628" t="str">
        <f>$W$5&amp;" / 2"</f>
        <v>E / 2</v>
      </c>
      <c r="L61" s="629"/>
      <c r="M61" s="630"/>
      <c r="N61" s="628" t="str">
        <f>$Y$5&amp;" / 1"</f>
        <v>H / 1</v>
      </c>
      <c r="O61" s="629"/>
      <c r="P61" s="630"/>
      <c r="Q61" s="628" t="str">
        <f>$X$5&amp;" / 3"</f>
        <v>F / 3</v>
      </c>
      <c r="R61" s="631"/>
      <c r="S61" s="632"/>
      <c r="T61" s="628"/>
      <c r="U61" s="631"/>
      <c r="V61" s="632"/>
    </row>
    <row r="62" spans="1:22" ht="15" customHeight="1" x14ac:dyDescent="0.4">
      <c r="A62" s="824" t="s">
        <v>181</v>
      </c>
      <c r="B62" s="825"/>
      <c r="C62" s="821" t="s">
        <v>1</v>
      </c>
      <c r="D62" s="822"/>
      <c r="E62" s="822"/>
      <c r="F62" s="822"/>
      <c r="G62" s="822"/>
      <c r="H62" s="823"/>
      <c r="I62" s="638" t="s">
        <v>2</v>
      </c>
      <c r="J62" s="639"/>
      <c r="K62" s="633" t="s">
        <v>3</v>
      </c>
      <c r="L62" s="634"/>
      <c r="M62" s="635"/>
      <c r="N62" s="633" t="s">
        <v>4</v>
      </c>
      <c r="O62" s="634"/>
      <c r="P62" s="635"/>
      <c r="Q62" s="633" t="s">
        <v>5</v>
      </c>
      <c r="R62" s="636"/>
      <c r="S62" s="637"/>
      <c r="T62" s="633"/>
      <c r="U62" s="636"/>
      <c r="V62" s="637"/>
    </row>
    <row r="63" spans="1:22" ht="30" customHeight="1" thickBot="1" x14ac:dyDescent="0.45">
      <c r="A63" s="816" t="str">
        <f>A61</f>
        <v>1. / 3</v>
      </c>
      <c r="B63" s="817"/>
      <c r="C63" s="818">
        <f>C61</f>
        <v>0</v>
      </c>
      <c r="D63" s="819"/>
      <c r="E63" s="819"/>
      <c r="F63" s="819"/>
      <c r="G63" s="819"/>
      <c r="H63" s="820"/>
      <c r="I63" s="626">
        <v>7</v>
      </c>
      <c r="J63" s="627"/>
      <c r="K63" s="628" t="str">
        <f>$X$5&amp;" / 2"</f>
        <v>F / 2</v>
      </c>
      <c r="L63" s="629"/>
      <c r="M63" s="630"/>
      <c r="N63" s="628" t="str">
        <f>$Y$5&amp;" / 4"</f>
        <v>H / 4</v>
      </c>
      <c r="O63" s="631"/>
      <c r="P63" s="632"/>
      <c r="Q63" s="628" t="str">
        <f>$W$5&amp;" / 3"</f>
        <v>E / 3</v>
      </c>
      <c r="R63" s="631"/>
      <c r="S63" s="632"/>
      <c r="T63" s="628"/>
      <c r="U63" s="631"/>
      <c r="V63" s="632"/>
    </row>
    <row r="64" spans="1:22" ht="15" customHeight="1" x14ac:dyDescent="0.4">
      <c r="A64" s="824" t="s">
        <v>181</v>
      </c>
      <c r="B64" s="825"/>
      <c r="C64" s="821" t="s">
        <v>1</v>
      </c>
      <c r="D64" s="822"/>
      <c r="E64" s="822"/>
      <c r="F64" s="822"/>
      <c r="G64" s="822"/>
      <c r="H64" s="823"/>
      <c r="I64" s="638" t="s">
        <v>2</v>
      </c>
      <c r="J64" s="639"/>
      <c r="K64" s="633" t="s">
        <v>3</v>
      </c>
      <c r="L64" s="634"/>
      <c r="M64" s="635"/>
      <c r="N64" s="633" t="s">
        <v>4</v>
      </c>
      <c r="O64" s="634"/>
      <c r="P64" s="635"/>
      <c r="Q64" s="633" t="s">
        <v>5</v>
      </c>
      <c r="R64" s="636"/>
      <c r="S64" s="637"/>
      <c r="T64" s="633"/>
      <c r="U64" s="636"/>
      <c r="V64" s="637"/>
    </row>
    <row r="65" spans="1:22" ht="30" customHeight="1" thickBot="1" x14ac:dyDescent="0.45">
      <c r="A65" s="816" t="str">
        <f>A63</f>
        <v>1. / 3</v>
      </c>
      <c r="B65" s="817"/>
      <c r="C65" s="818">
        <f>C63</f>
        <v>0</v>
      </c>
      <c r="D65" s="819"/>
      <c r="E65" s="819"/>
      <c r="F65" s="819"/>
      <c r="G65" s="819"/>
      <c r="H65" s="820"/>
      <c r="I65" s="626">
        <v>8</v>
      </c>
      <c r="J65" s="627"/>
      <c r="K65" s="628" t="str">
        <f>$Y$5&amp;" / 3"</f>
        <v>H / 3</v>
      </c>
      <c r="L65" s="629"/>
      <c r="M65" s="630"/>
      <c r="N65" s="628" t="str">
        <f>$X$5&amp;" / 1"</f>
        <v>F / 1</v>
      </c>
      <c r="O65" s="631"/>
      <c r="P65" s="632"/>
      <c r="Q65" s="628" t="str">
        <f>$W$5&amp;" / 4"</f>
        <v>E / 4</v>
      </c>
      <c r="R65" s="631"/>
      <c r="S65" s="632"/>
      <c r="T65" s="628"/>
      <c r="U65" s="631"/>
      <c r="V65" s="632"/>
    </row>
    <row r="66" spans="1:22" ht="15" customHeight="1" x14ac:dyDescent="0.4">
      <c r="A66" s="814" t="s">
        <v>182</v>
      </c>
      <c r="B66" s="815"/>
      <c r="C66" s="811" t="s">
        <v>1</v>
      </c>
      <c r="D66" s="812"/>
      <c r="E66" s="812"/>
      <c r="F66" s="812"/>
      <c r="G66" s="812"/>
      <c r="H66" s="813"/>
      <c r="I66" s="624" t="s">
        <v>2</v>
      </c>
      <c r="J66" s="625"/>
      <c r="K66" s="616" t="s">
        <v>3</v>
      </c>
      <c r="L66" s="617"/>
      <c r="M66" s="618"/>
      <c r="N66" s="616" t="s">
        <v>4</v>
      </c>
      <c r="O66" s="617"/>
      <c r="P66" s="618"/>
      <c r="Q66" s="616" t="s">
        <v>5</v>
      </c>
      <c r="R66" s="667"/>
      <c r="S66" s="668"/>
      <c r="T66" s="616"/>
      <c r="U66" s="667"/>
      <c r="V66" s="668"/>
    </row>
    <row r="67" spans="1:22" ht="30" customHeight="1" thickBot="1" x14ac:dyDescent="0.45">
      <c r="A67" s="806" t="str">
        <f>A65</f>
        <v>1. / 3</v>
      </c>
      <c r="B67" s="807"/>
      <c r="C67" s="808">
        <f>C65</f>
        <v>0</v>
      </c>
      <c r="D67" s="809"/>
      <c r="E67" s="809"/>
      <c r="F67" s="809"/>
      <c r="G67" s="809"/>
      <c r="H67" s="810"/>
      <c r="I67" s="619">
        <v>9</v>
      </c>
      <c r="J67" s="620"/>
      <c r="K67" s="621" t="str">
        <f>$Y$7&amp;" / 2"</f>
        <v>M / 2</v>
      </c>
      <c r="L67" s="622"/>
      <c r="M67" s="623"/>
      <c r="N67" s="621" t="str">
        <f>$W$7&amp;" / 1"</f>
        <v>K / 1</v>
      </c>
      <c r="O67" s="665"/>
      <c r="P67" s="666"/>
      <c r="Q67" s="621" t="str">
        <f>$X$7&amp;" / 4"</f>
        <v>L / 4</v>
      </c>
      <c r="R67" s="665"/>
      <c r="S67" s="666"/>
      <c r="T67" s="621"/>
      <c r="U67" s="665"/>
      <c r="V67" s="666"/>
    </row>
    <row r="68" spans="1:22" ht="15" customHeight="1" x14ac:dyDescent="0.4">
      <c r="A68" s="814" t="s">
        <v>182</v>
      </c>
      <c r="B68" s="815"/>
      <c r="C68" s="811" t="s">
        <v>1</v>
      </c>
      <c r="D68" s="812"/>
      <c r="E68" s="812"/>
      <c r="F68" s="812"/>
      <c r="G68" s="812"/>
      <c r="H68" s="813"/>
      <c r="I68" s="624" t="s">
        <v>2</v>
      </c>
      <c r="J68" s="625"/>
      <c r="K68" s="616" t="s">
        <v>3</v>
      </c>
      <c r="L68" s="617"/>
      <c r="M68" s="618"/>
      <c r="N68" s="616" t="s">
        <v>4</v>
      </c>
      <c r="O68" s="617"/>
      <c r="P68" s="618"/>
      <c r="Q68" s="616" t="s">
        <v>5</v>
      </c>
      <c r="R68" s="667"/>
      <c r="S68" s="668"/>
      <c r="T68" s="616"/>
      <c r="U68" s="667"/>
      <c r="V68" s="668"/>
    </row>
    <row r="69" spans="1:22" ht="30" customHeight="1" thickBot="1" x14ac:dyDescent="0.45">
      <c r="A69" s="806" t="str">
        <f>A67</f>
        <v>1. / 3</v>
      </c>
      <c r="B69" s="807"/>
      <c r="C69" s="808">
        <f>C67</f>
        <v>0</v>
      </c>
      <c r="D69" s="809"/>
      <c r="E69" s="809"/>
      <c r="F69" s="809"/>
      <c r="G69" s="809"/>
      <c r="H69" s="810"/>
      <c r="I69" s="619">
        <v>10</v>
      </c>
      <c r="J69" s="620"/>
      <c r="K69" s="621" t="str">
        <f>$W$7&amp;" / 2"</f>
        <v>K / 2</v>
      </c>
      <c r="L69" s="622"/>
      <c r="M69" s="623"/>
      <c r="N69" s="621" t="str">
        <f>$Y$7&amp;" / 1"</f>
        <v>M / 1</v>
      </c>
      <c r="O69" s="622"/>
      <c r="P69" s="623"/>
      <c r="Q69" s="621" t="str">
        <f>$X$7&amp;" / 3"</f>
        <v>L / 3</v>
      </c>
      <c r="R69" s="665"/>
      <c r="S69" s="666"/>
      <c r="T69" s="621"/>
      <c r="U69" s="665"/>
      <c r="V69" s="666"/>
    </row>
    <row r="70" spans="1:22" ht="15" customHeight="1" x14ac:dyDescent="0.4">
      <c r="A70" s="814" t="s">
        <v>182</v>
      </c>
      <c r="B70" s="815"/>
      <c r="C70" s="811" t="s">
        <v>1</v>
      </c>
      <c r="D70" s="812"/>
      <c r="E70" s="812"/>
      <c r="F70" s="812"/>
      <c r="G70" s="812"/>
      <c r="H70" s="813"/>
      <c r="I70" s="624" t="s">
        <v>2</v>
      </c>
      <c r="J70" s="625"/>
      <c r="K70" s="616" t="s">
        <v>3</v>
      </c>
      <c r="L70" s="617"/>
      <c r="M70" s="618"/>
      <c r="N70" s="616" t="s">
        <v>4</v>
      </c>
      <c r="O70" s="617"/>
      <c r="P70" s="618"/>
      <c r="Q70" s="616" t="s">
        <v>5</v>
      </c>
      <c r="R70" s="667"/>
      <c r="S70" s="668"/>
      <c r="T70" s="616"/>
      <c r="U70" s="667"/>
      <c r="V70" s="668"/>
    </row>
    <row r="71" spans="1:22" ht="30" customHeight="1" thickBot="1" x14ac:dyDescent="0.45">
      <c r="A71" s="806" t="str">
        <f>A69</f>
        <v>1. / 3</v>
      </c>
      <c r="B71" s="807"/>
      <c r="C71" s="808">
        <f>C69</f>
        <v>0</v>
      </c>
      <c r="D71" s="809"/>
      <c r="E71" s="809"/>
      <c r="F71" s="809"/>
      <c r="G71" s="809"/>
      <c r="H71" s="810"/>
      <c r="I71" s="619">
        <v>11</v>
      </c>
      <c r="J71" s="620"/>
      <c r="K71" s="621" t="str">
        <f>$X$7&amp;" / 2"</f>
        <v>L / 2</v>
      </c>
      <c r="L71" s="622"/>
      <c r="M71" s="623"/>
      <c r="N71" s="621" t="str">
        <f>$Y$7&amp;" / 4"</f>
        <v>M / 4</v>
      </c>
      <c r="O71" s="665"/>
      <c r="P71" s="666"/>
      <c r="Q71" s="621" t="str">
        <f>$W$7&amp;" / 3"</f>
        <v>K / 3</v>
      </c>
      <c r="R71" s="665"/>
      <c r="S71" s="666"/>
      <c r="T71" s="621"/>
      <c r="U71" s="665"/>
      <c r="V71" s="666"/>
    </row>
    <row r="72" spans="1:22" ht="15" customHeight="1" x14ac:dyDescent="0.4">
      <c r="A72" s="814" t="s">
        <v>182</v>
      </c>
      <c r="B72" s="815"/>
      <c r="C72" s="811" t="s">
        <v>1</v>
      </c>
      <c r="D72" s="812"/>
      <c r="E72" s="812"/>
      <c r="F72" s="812"/>
      <c r="G72" s="812"/>
      <c r="H72" s="813"/>
      <c r="I72" s="624" t="s">
        <v>2</v>
      </c>
      <c r="J72" s="625"/>
      <c r="K72" s="616" t="s">
        <v>3</v>
      </c>
      <c r="L72" s="617"/>
      <c r="M72" s="618"/>
      <c r="N72" s="616" t="s">
        <v>4</v>
      </c>
      <c r="O72" s="617"/>
      <c r="P72" s="618"/>
      <c r="Q72" s="616" t="s">
        <v>5</v>
      </c>
      <c r="R72" s="667"/>
      <c r="S72" s="668"/>
      <c r="T72" s="616"/>
      <c r="U72" s="667"/>
      <c r="V72" s="668"/>
    </row>
    <row r="73" spans="1:22" ht="30" customHeight="1" thickBot="1" x14ac:dyDescent="0.45">
      <c r="A73" s="806" t="str">
        <f>A71</f>
        <v>1. / 3</v>
      </c>
      <c r="B73" s="807"/>
      <c r="C73" s="808">
        <f>C71</f>
        <v>0</v>
      </c>
      <c r="D73" s="809"/>
      <c r="E73" s="809"/>
      <c r="F73" s="809"/>
      <c r="G73" s="809"/>
      <c r="H73" s="810"/>
      <c r="I73" s="619">
        <v>12</v>
      </c>
      <c r="J73" s="620"/>
      <c r="K73" s="621" t="str">
        <f>$Y$7&amp;" / 3"</f>
        <v>M / 3</v>
      </c>
      <c r="L73" s="622"/>
      <c r="M73" s="623"/>
      <c r="N73" s="621" t="str">
        <f>$X$7&amp;" / 1"</f>
        <v>L / 1</v>
      </c>
      <c r="O73" s="665"/>
      <c r="P73" s="666"/>
      <c r="Q73" s="621" t="str">
        <f>$W$7&amp;" / 4"</f>
        <v>K / 4</v>
      </c>
      <c r="R73" s="665"/>
      <c r="S73" s="666"/>
      <c r="T73" s="621"/>
      <c r="U73" s="665"/>
      <c r="V73" s="666"/>
    </row>
    <row r="74" spans="1:22" ht="15" customHeight="1" x14ac:dyDescent="0.4">
      <c r="A74" s="834" t="s">
        <v>180</v>
      </c>
      <c r="B74" s="835"/>
      <c r="C74" s="831" t="s">
        <v>1</v>
      </c>
      <c r="D74" s="832"/>
      <c r="E74" s="832"/>
      <c r="F74" s="832"/>
      <c r="G74" s="832"/>
      <c r="H74" s="833"/>
      <c r="I74" s="679" t="s">
        <v>2</v>
      </c>
      <c r="J74" s="680"/>
      <c r="K74" s="669" t="s">
        <v>3</v>
      </c>
      <c r="L74" s="681"/>
      <c r="M74" s="682"/>
      <c r="N74" s="669" t="s">
        <v>4</v>
      </c>
      <c r="O74" s="681"/>
      <c r="P74" s="682"/>
      <c r="Q74" s="669" t="s">
        <v>5</v>
      </c>
      <c r="R74" s="670"/>
      <c r="S74" s="671"/>
      <c r="T74" s="669"/>
      <c r="U74" s="670"/>
      <c r="V74" s="671"/>
    </row>
    <row r="75" spans="1:22" ht="30" customHeight="1" thickBot="1" x14ac:dyDescent="0.45">
      <c r="A75" s="826" t="str">
        <f>$W$1&amp;". / 4"</f>
        <v>1. / 4</v>
      </c>
      <c r="B75" s="827"/>
      <c r="C75" s="828">
        <f>C73</f>
        <v>0</v>
      </c>
      <c r="D75" s="829"/>
      <c r="E75" s="829"/>
      <c r="F75" s="829"/>
      <c r="G75" s="829"/>
      <c r="H75" s="830"/>
      <c r="I75" s="672">
        <v>1</v>
      </c>
      <c r="J75" s="673"/>
      <c r="K75" s="674" t="str">
        <f>$X$3&amp;" / 1"</f>
        <v>B / 1</v>
      </c>
      <c r="L75" s="675"/>
      <c r="M75" s="676"/>
      <c r="N75" s="674" t="str">
        <f>$Y$3&amp;" / 1"</f>
        <v>C / 1</v>
      </c>
      <c r="O75" s="675"/>
      <c r="P75" s="676"/>
      <c r="Q75" s="674" t="str">
        <f>$W$3&amp;" / 1"</f>
        <v>A / 1</v>
      </c>
      <c r="R75" s="675"/>
      <c r="S75" s="676"/>
      <c r="T75" s="674"/>
      <c r="U75" s="675"/>
      <c r="V75" s="676"/>
    </row>
    <row r="76" spans="1:22" ht="15" customHeight="1" x14ac:dyDescent="0.4">
      <c r="A76" s="834" t="s">
        <v>180</v>
      </c>
      <c r="B76" s="835"/>
      <c r="C76" s="831" t="s">
        <v>1</v>
      </c>
      <c r="D76" s="832"/>
      <c r="E76" s="832"/>
      <c r="F76" s="832"/>
      <c r="G76" s="832"/>
      <c r="H76" s="833"/>
      <c r="I76" s="679" t="s">
        <v>2</v>
      </c>
      <c r="J76" s="680"/>
      <c r="K76" s="669" t="s">
        <v>3</v>
      </c>
      <c r="L76" s="681"/>
      <c r="M76" s="682"/>
      <c r="N76" s="669" t="s">
        <v>4</v>
      </c>
      <c r="O76" s="681"/>
      <c r="P76" s="682"/>
      <c r="Q76" s="669" t="s">
        <v>5</v>
      </c>
      <c r="R76" s="670"/>
      <c r="S76" s="671"/>
      <c r="T76" s="669"/>
      <c r="U76" s="670"/>
      <c r="V76" s="671"/>
    </row>
    <row r="77" spans="1:22" ht="30" customHeight="1" thickBot="1" x14ac:dyDescent="0.45">
      <c r="A77" s="826" t="str">
        <f>A75</f>
        <v>1. / 4</v>
      </c>
      <c r="B77" s="827"/>
      <c r="C77" s="828">
        <f>C75</f>
        <v>0</v>
      </c>
      <c r="D77" s="829"/>
      <c r="E77" s="829"/>
      <c r="F77" s="829"/>
      <c r="G77" s="829"/>
      <c r="H77" s="830"/>
      <c r="I77" s="672">
        <v>2</v>
      </c>
      <c r="J77" s="673"/>
      <c r="K77" s="674" t="str">
        <f>$Y$3&amp;" / 2"</f>
        <v>C / 2</v>
      </c>
      <c r="L77" s="675"/>
      <c r="M77" s="676"/>
      <c r="N77" s="674" t="str">
        <f>$W$3&amp;" / 2"</f>
        <v>A / 2</v>
      </c>
      <c r="O77" s="675"/>
      <c r="P77" s="676"/>
      <c r="Q77" s="674" t="str">
        <f>$X$3&amp;" / 2"</f>
        <v>B / 2</v>
      </c>
      <c r="R77" s="675"/>
      <c r="S77" s="676"/>
      <c r="T77" s="674"/>
      <c r="U77" s="675"/>
      <c r="V77" s="676"/>
    </row>
    <row r="78" spans="1:22" ht="15" customHeight="1" x14ac:dyDescent="0.4">
      <c r="A78" s="834" t="s">
        <v>180</v>
      </c>
      <c r="B78" s="835"/>
      <c r="C78" s="831" t="s">
        <v>1</v>
      </c>
      <c r="D78" s="832"/>
      <c r="E78" s="832"/>
      <c r="F78" s="832"/>
      <c r="G78" s="832"/>
      <c r="H78" s="833"/>
      <c r="I78" s="679" t="s">
        <v>2</v>
      </c>
      <c r="J78" s="680"/>
      <c r="K78" s="669" t="s">
        <v>3</v>
      </c>
      <c r="L78" s="681"/>
      <c r="M78" s="682"/>
      <c r="N78" s="669" t="s">
        <v>4</v>
      </c>
      <c r="O78" s="681"/>
      <c r="P78" s="682"/>
      <c r="Q78" s="669" t="s">
        <v>5</v>
      </c>
      <c r="R78" s="670"/>
      <c r="S78" s="671"/>
      <c r="T78" s="669"/>
      <c r="U78" s="670"/>
      <c r="V78" s="671"/>
    </row>
    <row r="79" spans="1:22" ht="30" customHeight="1" thickBot="1" x14ac:dyDescent="0.45">
      <c r="A79" s="826" t="str">
        <f>A77</f>
        <v>1. / 4</v>
      </c>
      <c r="B79" s="827"/>
      <c r="C79" s="828">
        <f>C77</f>
        <v>0</v>
      </c>
      <c r="D79" s="829"/>
      <c r="E79" s="829"/>
      <c r="F79" s="829"/>
      <c r="G79" s="829"/>
      <c r="H79" s="830"/>
      <c r="I79" s="672">
        <v>3</v>
      </c>
      <c r="J79" s="673"/>
      <c r="K79" s="674" t="str">
        <f>$W$3&amp;" / 3"</f>
        <v>A / 3</v>
      </c>
      <c r="L79" s="675"/>
      <c r="M79" s="676"/>
      <c r="N79" s="674" t="str">
        <f>$X$3&amp;" / 3"</f>
        <v>B / 3</v>
      </c>
      <c r="O79" s="675"/>
      <c r="P79" s="676"/>
      <c r="Q79" s="674" t="str">
        <f>$Y$3&amp;" / 3"</f>
        <v>C / 3</v>
      </c>
      <c r="R79" s="675"/>
      <c r="S79" s="676"/>
      <c r="T79" s="674"/>
      <c r="U79" s="675"/>
      <c r="V79" s="676"/>
    </row>
    <row r="80" spans="1:22" ht="15" customHeight="1" x14ac:dyDescent="0.4">
      <c r="A80" s="834" t="s">
        <v>180</v>
      </c>
      <c r="B80" s="835"/>
      <c r="C80" s="831" t="s">
        <v>1</v>
      </c>
      <c r="D80" s="832"/>
      <c r="E80" s="832"/>
      <c r="F80" s="832"/>
      <c r="G80" s="832"/>
      <c r="H80" s="833"/>
      <c r="I80" s="679" t="s">
        <v>2</v>
      </c>
      <c r="J80" s="680"/>
      <c r="K80" s="669" t="s">
        <v>3</v>
      </c>
      <c r="L80" s="681"/>
      <c r="M80" s="682"/>
      <c r="N80" s="669" t="s">
        <v>4</v>
      </c>
      <c r="O80" s="681"/>
      <c r="P80" s="682"/>
      <c r="Q80" s="669" t="s">
        <v>5</v>
      </c>
      <c r="R80" s="670"/>
      <c r="S80" s="671"/>
      <c r="T80" s="669"/>
      <c r="U80" s="670"/>
      <c r="V80" s="671"/>
    </row>
    <row r="81" spans="1:22" ht="30" customHeight="1" thickBot="1" x14ac:dyDescent="0.45">
      <c r="A81" s="826" t="str">
        <f>A79</f>
        <v>1. / 4</v>
      </c>
      <c r="B81" s="827"/>
      <c r="C81" s="828">
        <f>C79</f>
        <v>0</v>
      </c>
      <c r="D81" s="829"/>
      <c r="E81" s="829"/>
      <c r="F81" s="829"/>
      <c r="G81" s="829"/>
      <c r="H81" s="830"/>
      <c r="I81" s="672">
        <v>4</v>
      </c>
      <c r="J81" s="673"/>
      <c r="K81" s="674" t="str">
        <f>$W$3&amp;" / 4"</f>
        <v>A / 4</v>
      </c>
      <c r="L81" s="675"/>
      <c r="M81" s="676"/>
      <c r="N81" s="674" t="str">
        <f>$X$3&amp;" / 4"</f>
        <v>B / 4</v>
      </c>
      <c r="O81" s="675"/>
      <c r="P81" s="676"/>
      <c r="Q81" s="674" t="str">
        <f>$Y$3&amp;" / 4"</f>
        <v>C / 4</v>
      </c>
      <c r="R81" s="675"/>
      <c r="S81" s="676"/>
      <c r="T81" s="674"/>
      <c r="U81" s="675"/>
      <c r="V81" s="676"/>
    </row>
    <row r="82" spans="1:22" ht="15" customHeight="1" x14ac:dyDescent="0.4">
      <c r="A82" s="824" t="s">
        <v>181</v>
      </c>
      <c r="B82" s="825"/>
      <c r="C82" s="821" t="s">
        <v>1</v>
      </c>
      <c r="D82" s="822"/>
      <c r="E82" s="822"/>
      <c r="F82" s="822"/>
      <c r="G82" s="822"/>
      <c r="H82" s="823"/>
      <c r="I82" s="638" t="s">
        <v>2</v>
      </c>
      <c r="J82" s="639"/>
      <c r="K82" s="633" t="s">
        <v>3</v>
      </c>
      <c r="L82" s="634"/>
      <c r="M82" s="635"/>
      <c r="N82" s="633" t="s">
        <v>4</v>
      </c>
      <c r="O82" s="634"/>
      <c r="P82" s="635"/>
      <c r="Q82" s="633" t="s">
        <v>5</v>
      </c>
      <c r="R82" s="636"/>
      <c r="S82" s="637"/>
      <c r="T82" s="633"/>
      <c r="U82" s="636"/>
      <c r="V82" s="637"/>
    </row>
    <row r="83" spans="1:22" ht="30" customHeight="1" thickBot="1" x14ac:dyDescent="0.45">
      <c r="A83" s="816" t="str">
        <f>A81</f>
        <v>1. / 4</v>
      </c>
      <c r="B83" s="817"/>
      <c r="C83" s="818">
        <f>C81</f>
        <v>0</v>
      </c>
      <c r="D83" s="819"/>
      <c r="E83" s="819"/>
      <c r="F83" s="819"/>
      <c r="G83" s="819"/>
      <c r="H83" s="820"/>
      <c r="I83" s="626">
        <v>5</v>
      </c>
      <c r="J83" s="627"/>
      <c r="K83" s="628" t="str">
        <f>$X$5&amp;" / 1"</f>
        <v>F / 1</v>
      </c>
      <c r="L83" s="631"/>
      <c r="M83" s="632"/>
      <c r="N83" s="628" t="str">
        <f>$Y$5&amp;" / 1"</f>
        <v>H / 1</v>
      </c>
      <c r="O83" s="631"/>
      <c r="P83" s="632"/>
      <c r="Q83" s="628" t="str">
        <f>$W$5&amp;" / 1"</f>
        <v>E / 1</v>
      </c>
      <c r="R83" s="629"/>
      <c r="S83" s="630"/>
      <c r="T83" s="628"/>
      <c r="U83" s="629"/>
      <c r="V83" s="630"/>
    </row>
    <row r="84" spans="1:22" ht="15" customHeight="1" x14ac:dyDescent="0.4">
      <c r="A84" s="824" t="s">
        <v>181</v>
      </c>
      <c r="B84" s="825"/>
      <c r="C84" s="821" t="s">
        <v>1</v>
      </c>
      <c r="D84" s="822"/>
      <c r="E84" s="822"/>
      <c r="F84" s="822"/>
      <c r="G84" s="822"/>
      <c r="H84" s="823"/>
      <c r="I84" s="638" t="s">
        <v>2</v>
      </c>
      <c r="J84" s="639"/>
      <c r="K84" s="633" t="s">
        <v>3</v>
      </c>
      <c r="L84" s="634"/>
      <c r="M84" s="635"/>
      <c r="N84" s="633" t="s">
        <v>4</v>
      </c>
      <c r="O84" s="634"/>
      <c r="P84" s="635"/>
      <c r="Q84" s="633" t="s">
        <v>5</v>
      </c>
      <c r="R84" s="636"/>
      <c r="S84" s="637"/>
      <c r="T84" s="633"/>
      <c r="U84" s="636"/>
      <c r="V84" s="637"/>
    </row>
    <row r="85" spans="1:22" ht="30" customHeight="1" thickBot="1" x14ac:dyDescent="0.45">
      <c r="A85" s="816" t="str">
        <f>A83</f>
        <v>1. / 4</v>
      </c>
      <c r="B85" s="817"/>
      <c r="C85" s="818">
        <f>C83</f>
        <v>0</v>
      </c>
      <c r="D85" s="819"/>
      <c r="E85" s="819"/>
      <c r="F85" s="819"/>
      <c r="G85" s="819"/>
      <c r="H85" s="820"/>
      <c r="I85" s="626">
        <v>6</v>
      </c>
      <c r="J85" s="627"/>
      <c r="K85" s="628" t="str">
        <f>$Y$5&amp;" / 2"</f>
        <v>H / 2</v>
      </c>
      <c r="L85" s="629"/>
      <c r="M85" s="630"/>
      <c r="N85" s="628" t="str">
        <f>$W$5&amp;" / 2"</f>
        <v>E / 2</v>
      </c>
      <c r="O85" s="631"/>
      <c r="P85" s="632"/>
      <c r="Q85" s="628" t="str">
        <f>$X$5&amp;" / 2"</f>
        <v>F / 2</v>
      </c>
      <c r="R85" s="631"/>
      <c r="S85" s="632"/>
      <c r="T85" s="628"/>
      <c r="U85" s="631"/>
      <c r="V85" s="632"/>
    </row>
    <row r="86" spans="1:22" ht="15" customHeight="1" x14ac:dyDescent="0.4">
      <c r="A86" s="824" t="s">
        <v>181</v>
      </c>
      <c r="B86" s="825"/>
      <c r="C86" s="821" t="s">
        <v>1</v>
      </c>
      <c r="D86" s="822"/>
      <c r="E86" s="822"/>
      <c r="F86" s="822"/>
      <c r="G86" s="822"/>
      <c r="H86" s="823"/>
      <c r="I86" s="638" t="s">
        <v>2</v>
      </c>
      <c r="J86" s="639"/>
      <c r="K86" s="633" t="s">
        <v>3</v>
      </c>
      <c r="L86" s="634"/>
      <c r="M86" s="635"/>
      <c r="N86" s="633" t="s">
        <v>4</v>
      </c>
      <c r="O86" s="634"/>
      <c r="P86" s="635"/>
      <c r="Q86" s="633" t="s">
        <v>5</v>
      </c>
      <c r="R86" s="636"/>
      <c r="S86" s="637"/>
      <c r="T86" s="633"/>
      <c r="U86" s="636"/>
      <c r="V86" s="637"/>
    </row>
    <row r="87" spans="1:22" ht="30" customHeight="1" thickBot="1" x14ac:dyDescent="0.45">
      <c r="A87" s="816" t="str">
        <f>A85</f>
        <v>1. / 4</v>
      </c>
      <c r="B87" s="817"/>
      <c r="C87" s="818">
        <f>C85</f>
        <v>0</v>
      </c>
      <c r="D87" s="819"/>
      <c r="E87" s="819"/>
      <c r="F87" s="819"/>
      <c r="G87" s="819"/>
      <c r="H87" s="820"/>
      <c r="I87" s="626">
        <v>7</v>
      </c>
      <c r="J87" s="627"/>
      <c r="K87" s="628" t="str">
        <f>$W$5&amp;" / 3"</f>
        <v>E / 3</v>
      </c>
      <c r="L87" s="631"/>
      <c r="M87" s="632"/>
      <c r="N87" s="628" t="str">
        <f>$X$5&amp;" / 3"</f>
        <v>F / 3</v>
      </c>
      <c r="O87" s="631"/>
      <c r="P87" s="632"/>
      <c r="Q87" s="628" t="str">
        <f>$Y$5&amp;" / 3"</f>
        <v>H / 3</v>
      </c>
      <c r="R87" s="631"/>
      <c r="S87" s="632"/>
      <c r="T87" s="628"/>
      <c r="U87" s="631"/>
      <c r="V87" s="632"/>
    </row>
    <row r="88" spans="1:22" ht="15" customHeight="1" x14ac:dyDescent="0.4">
      <c r="A88" s="824" t="s">
        <v>181</v>
      </c>
      <c r="B88" s="825"/>
      <c r="C88" s="821" t="s">
        <v>1</v>
      </c>
      <c r="D88" s="822"/>
      <c r="E88" s="822"/>
      <c r="F88" s="822"/>
      <c r="G88" s="822"/>
      <c r="H88" s="823"/>
      <c r="I88" s="638" t="s">
        <v>2</v>
      </c>
      <c r="J88" s="639"/>
      <c r="K88" s="633" t="s">
        <v>3</v>
      </c>
      <c r="L88" s="634"/>
      <c r="M88" s="635"/>
      <c r="N88" s="633" t="s">
        <v>4</v>
      </c>
      <c r="O88" s="634"/>
      <c r="P88" s="635"/>
      <c r="Q88" s="633" t="s">
        <v>5</v>
      </c>
      <c r="R88" s="636"/>
      <c r="S88" s="637"/>
      <c r="T88" s="633"/>
      <c r="U88" s="636"/>
      <c r="V88" s="637"/>
    </row>
    <row r="89" spans="1:22" ht="30" customHeight="1" thickBot="1" x14ac:dyDescent="0.45">
      <c r="A89" s="816" t="str">
        <f>A87</f>
        <v>1. / 4</v>
      </c>
      <c r="B89" s="817"/>
      <c r="C89" s="818">
        <f>C87</f>
        <v>0</v>
      </c>
      <c r="D89" s="819"/>
      <c r="E89" s="819"/>
      <c r="F89" s="819"/>
      <c r="G89" s="819"/>
      <c r="H89" s="820"/>
      <c r="I89" s="626">
        <v>8</v>
      </c>
      <c r="J89" s="627"/>
      <c r="K89" s="628" t="str">
        <f>$W$5&amp;" / 4"</f>
        <v>E / 4</v>
      </c>
      <c r="L89" s="631"/>
      <c r="M89" s="632"/>
      <c r="N89" s="628" t="str">
        <f>$X$5&amp;" / 4"</f>
        <v>F / 4</v>
      </c>
      <c r="O89" s="629"/>
      <c r="P89" s="630"/>
      <c r="Q89" s="628" t="str">
        <f>$Y$5&amp;" / 4"</f>
        <v>H / 4</v>
      </c>
      <c r="R89" s="631"/>
      <c r="S89" s="632"/>
      <c r="T89" s="628"/>
      <c r="U89" s="631"/>
      <c r="V89" s="632"/>
    </row>
    <row r="90" spans="1:22" ht="15" customHeight="1" x14ac:dyDescent="0.4">
      <c r="A90" s="814" t="s">
        <v>182</v>
      </c>
      <c r="B90" s="815"/>
      <c r="C90" s="811" t="s">
        <v>1</v>
      </c>
      <c r="D90" s="812"/>
      <c r="E90" s="812"/>
      <c r="F90" s="812"/>
      <c r="G90" s="812"/>
      <c r="H90" s="813"/>
      <c r="I90" s="624" t="s">
        <v>2</v>
      </c>
      <c r="J90" s="625"/>
      <c r="K90" s="616" t="s">
        <v>3</v>
      </c>
      <c r="L90" s="617"/>
      <c r="M90" s="618"/>
      <c r="N90" s="616" t="s">
        <v>4</v>
      </c>
      <c r="O90" s="617"/>
      <c r="P90" s="618"/>
      <c r="Q90" s="616" t="s">
        <v>5</v>
      </c>
      <c r="R90" s="667"/>
      <c r="S90" s="668"/>
      <c r="T90" s="616"/>
      <c r="U90" s="667"/>
      <c r="V90" s="668"/>
    </row>
    <row r="91" spans="1:22" ht="30" customHeight="1" thickBot="1" x14ac:dyDescent="0.45">
      <c r="A91" s="806" t="str">
        <f>A89</f>
        <v>1. / 4</v>
      </c>
      <c r="B91" s="807"/>
      <c r="C91" s="808">
        <f>C89</f>
        <v>0</v>
      </c>
      <c r="D91" s="809"/>
      <c r="E91" s="809"/>
      <c r="F91" s="809"/>
      <c r="G91" s="809"/>
      <c r="H91" s="810"/>
      <c r="I91" s="619">
        <v>9</v>
      </c>
      <c r="J91" s="620"/>
      <c r="K91" s="621" t="str">
        <f>$X$7&amp;" / 1"</f>
        <v>L / 1</v>
      </c>
      <c r="L91" s="665"/>
      <c r="M91" s="666"/>
      <c r="N91" s="621" t="str">
        <f>$Y$7&amp;" / 1"</f>
        <v>M / 1</v>
      </c>
      <c r="O91" s="665"/>
      <c r="P91" s="666"/>
      <c r="Q91" s="621" t="str">
        <f>$W$7&amp;" / 1"</f>
        <v>K / 1</v>
      </c>
      <c r="R91" s="622"/>
      <c r="S91" s="623"/>
      <c r="T91" s="621"/>
      <c r="U91" s="622"/>
      <c r="V91" s="623"/>
    </row>
    <row r="92" spans="1:22" ht="15" customHeight="1" x14ac:dyDescent="0.4">
      <c r="A92" s="814" t="s">
        <v>182</v>
      </c>
      <c r="B92" s="815"/>
      <c r="C92" s="811" t="s">
        <v>1</v>
      </c>
      <c r="D92" s="812"/>
      <c r="E92" s="812"/>
      <c r="F92" s="812"/>
      <c r="G92" s="812"/>
      <c r="H92" s="813"/>
      <c r="I92" s="624" t="s">
        <v>2</v>
      </c>
      <c r="J92" s="625"/>
      <c r="K92" s="616" t="s">
        <v>3</v>
      </c>
      <c r="L92" s="617"/>
      <c r="M92" s="618"/>
      <c r="N92" s="616" t="s">
        <v>4</v>
      </c>
      <c r="O92" s="617"/>
      <c r="P92" s="618"/>
      <c r="Q92" s="616" t="s">
        <v>5</v>
      </c>
      <c r="R92" s="667"/>
      <c r="S92" s="668"/>
      <c r="T92" s="616"/>
      <c r="U92" s="667"/>
      <c r="V92" s="668"/>
    </row>
    <row r="93" spans="1:22" ht="30" customHeight="1" thickBot="1" x14ac:dyDescent="0.45">
      <c r="A93" s="806" t="str">
        <f>A91</f>
        <v>1. / 4</v>
      </c>
      <c r="B93" s="807"/>
      <c r="C93" s="808">
        <f>C91</f>
        <v>0</v>
      </c>
      <c r="D93" s="809"/>
      <c r="E93" s="809"/>
      <c r="F93" s="809"/>
      <c r="G93" s="809"/>
      <c r="H93" s="810"/>
      <c r="I93" s="619">
        <v>10</v>
      </c>
      <c r="J93" s="620"/>
      <c r="K93" s="621" t="str">
        <f>$Y$7&amp;" / 2"</f>
        <v>M / 2</v>
      </c>
      <c r="L93" s="622"/>
      <c r="M93" s="623"/>
      <c r="N93" s="621" t="str">
        <f>$W$7&amp;" / 2"</f>
        <v>K / 2</v>
      </c>
      <c r="O93" s="665"/>
      <c r="P93" s="666"/>
      <c r="Q93" s="621" t="str">
        <f>$X$7&amp;" / 2"</f>
        <v>L / 2</v>
      </c>
      <c r="R93" s="665"/>
      <c r="S93" s="666"/>
      <c r="T93" s="621"/>
      <c r="U93" s="665"/>
      <c r="V93" s="666"/>
    </row>
    <row r="94" spans="1:22" ht="15" customHeight="1" x14ac:dyDescent="0.4">
      <c r="A94" s="814" t="s">
        <v>182</v>
      </c>
      <c r="B94" s="815"/>
      <c r="C94" s="811" t="s">
        <v>1</v>
      </c>
      <c r="D94" s="812"/>
      <c r="E94" s="812"/>
      <c r="F94" s="812"/>
      <c r="G94" s="812"/>
      <c r="H94" s="813"/>
      <c r="I94" s="624" t="s">
        <v>2</v>
      </c>
      <c r="J94" s="625"/>
      <c r="K94" s="616" t="s">
        <v>3</v>
      </c>
      <c r="L94" s="617"/>
      <c r="M94" s="618"/>
      <c r="N94" s="616" t="s">
        <v>4</v>
      </c>
      <c r="O94" s="617"/>
      <c r="P94" s="618"/>
      <c r="Q94" s="616" t="s">
        <v>5</v>
      </c>
      <c r="R94" s="667"/>
      <c r="S94" s="668"/>
      <c r="T94" s="616"/>
      <c r="U94" s="667"/>
      <c r="V94" s="668"/>
    </row>
    <row r="95" spans="1:22" ht="30" customHeight="1" thickBot="1" x14ac:dyDescent="0.45">
      <c r="A95" s="806" t="str">
        <f>A93</f>
        <v>1. / 4</v>
      </c>
      <c r="B95" s="807"/>
      <c r="C95" s="808">
        <f>C93</f>
        <v>0</v>
      </c>
      <c r="D95" s="809"/>
      <c r="E95" s="809"/>
      <c r="F95" s="809"/>
      <c r="G95" s="809"/>
      <c r="H95" s="810"/>
      <c r="I95" s="619">
        <v>11</v>
      </c>
      <c r="J95" s="620"/>
      <c r="K95" s="621" t="str">
        <f>$W$7&amp;" / 3"</f>
        <v>K / 3</v>
      </c>
      <c r="L95" s="665"/>
      <c r="M95" s="666"/>
      <c r="N95" s="621" t="str">
        <f>$X$7&amp;" / 3"</f>
        <v>L / 3</v>
      </c>
      <c r="O95" s="665"/>
      <c r="P95" s="666"/>
      <c r="Q95" s="621" t="str">
        <f>$Y$7&amp;" / 3"</f>
        <v>M / 3</v>
      </c>
      <c r="R95" s="665"/>
      <c r="S95" s="666"/>
      <c r="T95" s="621"/>
      <c r="U95" s="665"/>
      <c r="V95" s="666"/>
    </row>
    <row r="96" spans="1:22" ht="15" customHeight="1" x14ac:dyDescent="0.4">
      <c r="A96" s="814" t="s">
        <v>182</v>
      </c>
      <c r="B96" s="815"/>
      <c r="C96" s="811" t="s">
        <v>1</v>
      </c>
      <c r="D96" s="812"/>
      <c r="E96" s="812"/>
      <c r="F96" s="812"/>
      <c r="G96" s="812"/>
      <c r="H96" s="813"/>
      <c r="I96" s="624" t="s">
        <v>2</v>
      </c>
      <c r="J96" s="625"/>
      <c r="K96" s="616" t="s">
        <v>3</v>
      </c>
      <c r="L96" s="617"/>
      <c r="M96" s="618"/>
      <c r="N96" s="616" t="s">
        <v>4</v>
      </c>
      <c r="O96" s="617"/>
      <c r="P96" s="618"/>
      <c r="Q96" s="616" t="s">
        <v>5</v>
      </c>
      <c r="R96" s="667"/>
      <c r="S96" s="668"/>
      <c r="T96" s="616"/>
      <c r="U96" s="667"/>
      <c r="V96" s="668"/>
    </row>
    <row r="97" spans="1:22" ht="30" customHeight="1" thickBot="1" x14ac:dyDescent="0.45">
      <c r="A97" s="806" t="str">
        <f>A95</f>
        <v>1. / 4</v>
      </c>
      <c r="B97" s="807"/>
      <c r="C97" s="808">
        <f>C95</f>
        <v>0</v>
      </c>
      <c r="D97" s="809"/>
      <c r="E97" s="809"/>
      <c r="F97" s="809"/>
      <c r="G97" s="809"/>
      <c r="H97" s="810"/>
      <c r="I97" s="619">
        <v>12</v>
      </c>
      <c r="J97" s="620"/>
      <c r="K97" s="621" t="str">
        <f>$W$7&amp;" / 4"</f>
        <v>K / 4</v>
      </c>
      <c r="L97" s="665"/>
      <c r="M97" s="666"/>
      <c r="N97" s="621" t="str">
        <f>$X$7&amp;" / 4"</f>
        <v>L / 4</v>
      </c>
      <c r="O97" s="622"/>
      <c r="P97" s="623"/>
      <c r="Q97" s="621" t="str">
        <f>$Y$7&amp;" / 4"</f>
        <v>M / 4</v>
      </c>
      <c r="R97" s="665"/>
      <c r="S97" s="666"/>
      <c r="T97" s="621"/>
      <c r="U97" s="665"/>
      <c r="V97" s="666"/>
    </row>
  </sheetData>
  <sheetProtection sheet="1" objects="1" scenarios="1"/>
  <mergeCells count="680">
    <mergeCell ref="Q48:S48"/>
    <mergeCell ref="T46:V46"/>
    <mergeCell ref="A47:B47"/>
    <mergeCell ref="C47:H47"/>
    <mergeCell ref="I47:J47"/>
    <mergeCell ref="K47:M47"/>
    <mergeCell ref="N47:P47"/>
    <mergeCell ref="T48:V48"/>
    <mergeCell ref="A49:B49"/>
    <mergeCell ref="C49:H49"/>
    <mergeCell ref="I49:J49"/>
    <mergeCell ref="K49:M49"/>
    <mergeCell ref="N49:P49"/>
    <mergeCell ref="Q49:S49"/>
    <mergeCell ref="T49:V49"/>
    <mergeCell ref="A48:B48"/>
    <mergeCell ref="C48:H48"/>
    <mergeCell ref="I48:J48"/>
    <mergeCell ref="K48:M48"/>
    <mergeCell ref="N48:P48"/>
    <mergeCell ref="Q45:S45"/>
    <mergeCell ref="T45:V45"/>
    <mergeCell ref="A44:B44"/>
    <mergeCell ref="C44:H44"/>
    <mergeCell ref="Q47:S47"/>
    <mergeCell ref="T47:V47"/>
    <mergeCell ref="A46:B46"/>
    <mergeCell ref="C46:H46"/>
    <mergeCell ref="I46:J46"/>
    <mergeCell ref="K46:M46"/>
    <mergeCell ref="N46:P46"/>
    <mergeCell ref="Q46:S46"/>
    <mergeCell ref="A45:B45"/>
    <mergeCell ref="C45:H45"/>
    <mergeCell ref="I45:J45"/>
    <mergeCell ref="K45:M45"/>
    <mergeCell ref="N45:P45"/>
    <mergeCell ref="Q43:S43"/>
    <mergeCell ref="T43:V43"/>
    <mergeCell ref="A42:B42"/>
    <mergeCell ref="C42:H42"/>
    <mergeCell ref="I42:J42"/>
    <mergeCell ref="K42:M42"/>
    <mergeCell ref="N42:P42"/>
    <mergeCell ref="Q42:S42"/>
    <mergeCell ref="I44:J44"/>
    <mergeCell ref="K44:M44"/>
    <mergeCell ref="N44:P44"/>
    <mergeCell ref="Q44:S44"/>
    <mergeCell ref="T42:V42"/>
    <mergeCell ref="A43:B43"/>
    <mergeCell ref="C43:H43"/>
    <mergeCell ref="I43:J43"/>
    <mergeCell ref="K43:M43"/>
    <mergeCell ref="N43:P43"/>
    <mergeCell ref="T44:V44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N24:P24"/>
    <mergeCell ref="Q24:S24"/>
    <mergeCell ref="I24:J24"/>
    <mergeCell ref="K24:M24"/>
    <mergeCell ref="Q19:S19"/>
    <mergeCell ref="T19:V19"/>
    <mergeCell ref="I19:J19"/>
    <mergeCell ref="K19:M19"/>
    <mergeCell ref="N19:P19"/>
    <mergeCell ref="T20:V20"/>
    <mergeCell ref="T21:V21"/>
    <mergeCell ref="A23:B23"/>
    <mergeCell ref="C23:H23"/>
    <mergeCell ref="I23:J23"/>
    <mergeCell ref="K23:M23"/>
    <mergeCell ref="N23:P23"/>
    <mergeCell ref="Q23:S23"/>
    <mergeCell ref="T23:V23"/>
    <mergeCell ref="I22:J22"/>
    <mergeCell ref="K22:M22"/>
    <mergeCell ref="I21:J21"/>
    <mergeCell ref="T22:V22"/>
    <mergeCell ref="N20:P20"/>
    <mergeCell ref="Q20:S20"/>
    <mergeCell ref="N22:P22"/>
    <mergeCell ref="Q22:S22"/>
    <mergeCell ref="N21:P21"/>
    <mergeCell ref="K21:M21"/>
    <mergeCell ref="I20:J20"/>
    <mergeCell ref="K20:M20"/>
    <mergeCell ref="T24:V24"/>
    <mergeCell ref="K4:M4"/>
    <mergeCell ref="Q21:S21"/>
    <mergeCell ref="A2:B2"/>
    <mergeCell ref="C2:H2"/>
    <mergeCell ref="K2:M2"/>
    <mergeCell ref="N2:P2"/>
    <mergeCell ref="A3:B3"/>
    <mergeCell ref="Q4:S4"/>
    <mergeCell ref="A4:B4"/>
    <mergeCell ref="C4:H4"/>
    <mergeCell ref="I4:J4"/>
    <mergeCell ref="N3:P3"/>
    <mergeCell ref="Q3:S3"/>
    <mergeCell ref="A20:B20"/>
    <mergeCell ref="C20:H20"/>
    <mergeCell ref="I6:J6"/>
    <mergeCell ref="K6:M6"/>
    <mergeCell ref="N6:P6"/>
    <mergeCell ref="N10:P10"/>
    <mergeCell ref="N18:P18"/>
    <mergeCell ref="I18:J18"/>
    <mergeCell ref="K18:M18"/>
    <mergeCell ref="I7:J7"/>
    <mergeCell ref="C9:H9"/>
    <mergeCell ref="A22:B22"/>
    <mergeCell ref="C22:H22"/>
    <mergeCell ref="A21:B21"/>
    <mergeCell ref="C21:H21"/>
    <mergeCell ref="I2:J2"/>
    <mergeCell ref="N4:P4"/>
    <mergeCell ref="C3:H3"/>
    <mergeCell ref="I3:J3"/>
    <mergeCell ref="K3:M3"/>
    <mergeCell ref="N5:P5"/>
    <mergeCell ref="A6:B6"/>
    <mergeCell ref="A18:B18"/>
    <mergeCell ref="A5:B5"/>
    <mergeCell ref="C5:H5"/>
    <mergeCell ref="I5:J5"/>
    <mergeCell ref="K5:M5"/>
    <mergeCell ref="K7:M7"/>
    <mergeCell ref="N7:P7"/>
    <mergeCell ref="I8:J8"/>
    <mergeCell ref="K8:M8"/>
    <mergeCell ref="N8:P8"/>
    <mergeCell ref="K9:M9"/>
    <mergeCell ref="N9:P9"/>
    <mergeCell ref="C6:H6"/>
    <mergeCell ref="T4:V4"/>
    <mergeCell ref="T3:V3"/>
    <mergeCell ref="T2:V2"/>
    <mergeCell ref="Q2:S2"/>
    <mergeCell ref="Q18:S18"/>
    <mergeCell ref="T7:V7"/>
    <mergeCell ref="T10:V10"/>
    <mergeCell ref="T11:V11"/>
    <mergeCell ref="Q9:S9"/>
    <mergeCell ref="Q5:S5"/>
    <mergeCell ref="Q10:S10"/>
    <mergeCell ref="Q7:S7"/>
    <mergeCell ref="T9:V9"/>
    <mergeCell ref="T5:V5"/>
    <mergeCell ref="Q6:S6"/>
    <mergeCell ref="T6:V6"/>
    <mergeCell ref="Q8:S8"/>
    <mergeCell ref="T8:V8"/>
    <mergeCell ref="T12:V12"/>
    <mergeCell ref="Q13:S13"/>
    <mergeCell ref="T13:V13"/>
    <mergeCell ref="T14:V14"/>
    <mergeCell ref="T18:V18"/>
    <mergeCell ref="I9:J9"/>
    <mergeCell ref="N12:P12"/>
    <mergeCell ref="K12:M12"/>
    <mergeCell ref="C19:H19"/>
    <mergeCell ref="A8:B8"/>
    <mergeCell ref="A7:B7"/>
    <mergeCell ref="C7:H7"/>
    <mergeCell ref="A9:B9"/>
    <mergeCell ref="A14:B14"/>
    <mergeCell ref="C14:H14"/>
    <mergeCell ref="A19:B19"/>
    <mergeCell ref="A12:B12"/>
    <mergeCell ref="C12:H12"/>
    <mergeCell ref="C8:H8"/>
    <mergeCell ref="C18:H18"/>
    <mergeCell ref="A10:B10"/>
    <mergeCell ref="K10:M10"/>
    <mergeCell ref="A13:B13"/>
    <mergeCell ref="C13:H13"/>
    <mergeCell ref="I13:J13"/>
    <mergeCell ref="K13:M13"/>
    <mergeCell ref="N13:P13"/>
    <mergeCell ref="A11:B11"/>
    <mergeCell ref="C11:H11"/>
    <mergeCell ref="I11:J11"/>
    <mergeCell ref="K11:M11"/>
    <mergeCell ref="N11:P11"/>
    <mergeCell ref="Q11:S11"/>
    <mergeCell ref="I12:J12"/>
    <mergeCell ref="C10:H10"/>
    <mergeCell ref="I10:J10"/>
    <mergeCell ref="K17:M17"/>
    <mergeCell ref="A16:B16"/>
    <mergeCell ref="Q12:S12"/>
    <mergeCell ref="Q14:S14"/>
    <mergeCell ref="A15:B15"/>
    <mergeCell ref="C15:H15"/>
    <mergeCell ref="I15:J15"/>
    <mergeCell ref="K15:M15"/>
    <mergeCell ref="N15:P15"/>
    <mergeCell ref="Q15:S15"/>
    <mergeCell ref="N54:P54"/>
    <mergeCell ref="A54:B54"/>
    <mergeCell ref="Q52:S52"/>
    <mergeCell ref="N52:P52"/>
    <mergeCell ref="A52:B52"/>
    <mergeCell ref="Q54:S54"/>
    <mergeCell ref="T54:V54"/>
    <mergeCell ref="A55:B55"/>
    <mergeCell ref="C55:H55"/>
    <mergeCell ref="I55:J55"/>
    <mergeCell ref="K55:M55"/>
    <mergeCell ref="N55:P55"/>
    <mergeCell ref="Q55:S55"/>
    <mergeCell ref="T55:V55"/>
    <mergeCell ref="I54:J54"/>
    <mergeCell ref="K54:M54"/>
    <mergeCell ref="T52:V52"/>
    <mergeCell ref="A53:B53"/>
    <mergeCell ref="C53:H53"/>
    <mergeCell ref="I53:J53"/>
    <mergeCell ref="K53:M53"/>
    <mergeCell ref="N53:P53"/>
    <mergeCell ref="Q53:S53"/>
    <mergeCell ref="T53:V53"/>
    <mergeCell ref="T50:V50"/>
    <mergeCell ref="A51:B51"/>
    <mergeCell ref="C51:H51"/>
    <mergeCell ref="I51:J51"/>
    <mergeCell ref="K51:M51"/>
    <mergeCell ref="N51:P51"/>
    <mergeCell ref="Q51:S51"/>
    <mergeCell ref="T51:V51"/>
    <mergeCell ref="I50:J50"/>
    <mergeCell ref="K50:M50"/>
    <mergeCell ref="N50:P50"/>
    <mergeCell ref="A50:B50"/>
    <mergeCell ref="I52:J52"/>
    <mergeCell ref="K52:M52"/>
    <mergeCell ref="C52:H52"/>
    <mergeCell ref="T41:V41"/>
    <mergeCell ref="T40:V40"/>
    <mergeCell ref="A40:B40"/>
    <mergeCell ref="I37:J37"/>
    <mergeCell ref="T39:V39"/>
    <mergeCell ref="N39:P39"/>
    <mergeCell ref="Q39:S39"/>
    <mergeCell ref="T37:V37"/>
    <mergeCell ref="Q37:S37"/>
    <mergeCell ref="Q40:S40"/>
    <mergeCell ref="Q41:S41"/>
    <mergeCell ref="T38:V38"/>
    <mergeCell ref="A38:B38"/>
    <mergeCell ref="C38:H38"/>
    <mergeCell ref="I38:J38"/>
    <mergeCell ref="K38:M38"/>
    <mergeCell ref="N38:P38"/>
    <mergeCell ref="K40:M40"/>
    <mergeCell ref="Q38:S38"/>
    <mergeCell ref="C41:H41"/>
    <mergeCell ref="A39:B39"/>
    <mergeCell ref="C39:H39"/>
    <mergeCell ref="A41:B41"/>
    <mergeCell ref="I39:J39"/>
    <mergeCell ref="T36:V36"/>
    <mergeCell ref="N36:P36"/>
    <mergeCell ref="Q36:S36"/>
    <mergeCell ref="N34:P34"/>
    <mergeCell ref="Q34:S34"/>
    <mergeCell ref="T34:V34"/>
    <mergeCell ref="T35:V35"/>
    <mergeCell ref="N35:P35"/>
    <mergeCell ref="Q35:S35"/>
    <mergeCell ref="A36:B36"/>
    <mergeCell ref="C36:H36"/>
    <mergeCell ref="I36:J36"/>
    <mergeCell ref="K36:M36"/>
    <mergeCell ref="A35:B35"/>
    <mergeCell ref="A37:B37"/>
    <mergeCell ref="C37:H37"/>
    <mergeCell ref="C35:H35"/>
    <mergeCell ref="A34:B34"/>
    <mergeCell ref="C34:H34"/>
    <mergeCell ref="I34:J34"/>
    <mergeCell ref="K34:M34"/>
    <mergeCell ref="T29:V29"/>
    <mergeCell ref="Q29:S29"/>
    <mergeCell ref="T28:V28"/>
    <mergeCell ref="N28:P28"/>
    <mergeCell ref="N29:P29"/>
    <mergeCell ref="K31:M31"/>
    <mergeCell ref="T30:V30"/>
    <mergeCell ref="T31:V31"/>
    <mergeCell ref="T33:V33"/>
    <mergeCell ref="T32:V32"/>
    <mergeCell ref="N32:P32"/>
    <mergeCell ref="N31:P31"/>
    <mergeCell ref="Q31:S31"/>
    <mergeCell ref="I33:J33"/>
    <mergeCell ref="K33:M33"/>
    <mergeCell ref="A32:B32"/>
    <mergeCell ref="K32:M32"/>
    <mergeCell ref="A30:B30"/>
    <mergeCell ref="C30:H30"/>
    <mergeCell ref="I30:J30"/>
    <mergeCell ref="K30:M30"/>
    <mergeCell ref="A27:B27"/>
    <mergeCell ref="A29:B29"/>
    <mergeCell ref="C29:H29"/>
    <mergeCell ref="I29:J29"/>
    <mergeCell ref="K29:M29"/>
    <mergeCell ref="I31:J31"/>
    <mergeCell ref="A31:B31"/>
    <mergeCell ref="C31:H31"/>
    <mergeCell ref="A33:B33"/>
    <mergeCell ref="K27:M27"/>
    <mergeCell ref="Q26:S26"/>
    <mergeCell ref="T26:V26"/>
    <mergeCell ref="A28:B28"/>
    <mergeCell ref="C28:H28"/>
    <mergeCell ref="I28:J28"/>
    <mergeCell ref="K28:M28"/>
    <mergeCell ref="Q28:S28"/>
    <mergeCell ref="T27:V27"/>
    <mergeCell ref="N27:P27"/>
    <mergeCell ref="N26:P26"/>
    <mergeCell ref="Q27:S27"/>
    <mergeCell ref="A26:B26"/>
    <mergeCell ref="C26:H26"/>
    <mergeCell ref="I26:J26"/>
    <mergeCell ref="K26:M26"/>
    <mergeCell ref="C27:H27"/>
    <mergeCell ref="C54:H54"/>
    <mergeCell ref="C40:H40"/>
    <mergeCell ref="I27:J27"/>
    <mergeCell ref="C32:H32"/>
    <mergeCell ref="I32:J32"/>
    <mergeCell ref="I35:J35"/>
    <mergeCell ref="I40:J40"/>
    <mergeCell ref="C33:H33"/>
    <mergeCell ref="Q56:S56"/>
    <mergeCell ref="N33:P33"/>
    <mergeCell ref="Q32:S32"/>
    <mergeCell ref="Q30:S30"/>
    <mergeCell ref="N30:P30"/>
    <mergeCell ref="K35:M35"/>
    <mergeCell ref="K37:M37"/>
    <mergeCell ref="Q33:S33"/>
    <mergeCell ref="N37:P37"/>
    <mergeCell ref="C50:H50"/>
    <mergeCell ref="K39:M39"/>
    <mergeCell ref="I41:J41"/>
    <mergeCell ref="K41:M41"/>
    <mergeCell ref="N40:P40"/>
    <mergeCell ref="N41:P41"/>
    <mergeCell ref="Q50:S50"/>
    <mergeCell ref="T56:V56"/>
    <mergeCell ref="A57:B57"/>
    <mergeCell ref="C57:H57"/>
    <mergeCell ref="I57:J57"/>
    <mergeCell ref="K57:M57"/>
    <mergeCell ref="N57:P57"/>
    <mergeCell ref="Q57:S57"/>
    <mergeCell ref="T57:V57"/>
    <mergeCell ref="I56:J56"/>
    <mergeCell ref="K56:M56"/>
    <mergeCell ref="N56:P56"/>
    <mergeCell ref="A56:B56"/>
    <mergeCell ref="C56:H56"/>
    <mergeCell ref="Q58:S58"/>
    <mergeCell ref="T58:V58"/>
    <mergeCell ref="A59:B59"/>
    <mergeCell ref="C59:H59"/>
    <mergeCell ref="I59:J59"/>
    <mergeCell ref="K59:M59"/>
    <mergeCell ref="N59:P59"/>
    <mergeCell ref="Q59:S59"/>
    <mergeCell ref="T59:V59"/>
    <mergeCell ref="A58:B58"/>
    <mergeCell ref="C58:H58"/>
    <mergeCell ref="I58:J58"/>
    <mergeCell ref="K58:M58"/>
    <mergeCell ref="N58:P58"/>
    <mergeCell ref="Q60:S60"/>
    <mergeCell ref="T60:V60"/>
    <mergeCell ref="A61:B61"/>
    <mergeCell ref="C61:H61"/>
    <mergeCell ref="I61:J61"/>
    <mergeCell ref="K61:M61"/>
    <mergeCell ref="N61:P61"/>
    <mergeCell ref="Q61:S61"/>
    <mergeCell ref="T61:V61"/>
    <mergeCell ref="C60:H60"/>
    <mergeCell ref="I60:J60"/>
    <mergeCell ref="K60:M60"/>
    <mergeCell ref="N60:P60"/>
    <mergeCell ref="A60:B60"/>
    <mergeCell ref="Q62:S62"/>
    <mergeCell ref="T62:V62"/>
    <mergeCell ref="A63:B63"/>
    <mergeCell ref="C63:H63"/>
    <mergeCell ref="I63:J63"/>
    <mergeCell ref="K63:M63"/>
    <mergeCell ref="N63:P63"/>
    <mergeCell ref="Q63:S63"/>
    <mergeCell ref="T63:V63"/>
    <mergeCell ref="C62:H62"/>
    <mergeCell ref="I62:J62"/>
    <mergeCell ref="K62:M62"/>
    <mergeCell ref="N62:P62"/>
    <mergeCell ref="A62:B62"/>
    <mergeCell ref="Q64:S64"/>
    <mergeCell ref="T64:V64"/>
    <mergeCell ref="A65:B65"/>
    <mergeCell ref="C65:H65"/>
    <mergeCell ref="I65:J65"/>
    <mergeCell ref="K65:M65"/>
    <mergeCell ref="N65:P65"/>
    <mergeCell ref="Q65:S65"/>
    <mergeCell ref="T65:V65"/>
    <mergeCell ref="C64:H64"/>
    <mergeCell ref="I64:J64"/>
    <mergeCell ref="K64:M64"/>
    <mergeCell ref="N64:P64"/>
    <mergeCell ref="A64:B64"/>
    <mergeCell ref="Q66:S66"/>
    <mergeCell ref="K66:M66"/>
    <mergeCell ref="N66:P66"/>
    <mergeCell ref="A66:B66"/>
    <mergeCell ref="T66:V66"/>
    <mergeCell ref="A67:B67"/>
    <mergeCell ref="C67:H67"/>
    <mergeCell ref="I67:J67"/>
    <mergeCell ref="K67:M67"/>
    <mergeCell ref="N67:P67"/>
    <mergeCell ref="Q67:S67"/>
    <mergeCell ref="T67:V67"/>
    <mergeCell ref="C66:H66"/>
    <mergeCell ref="I66:J66"/>
    <mergeCell ref="Q68:S68"/>
    <mergeCell ref="T68:V68"/>
    <mergeCell ref="A69:B69"/>
    <mergeCell ref="C69:H69"/>
    <mergeCell ref="I69:J69"/>
    <mergeCell ref="K69:M69"/>
    <mergeCell ref="N69:P69"/>
    <mergeCell ref="Q69:S69"/>
    <mergeCell ref="T69:V69"/>
    <mergeCell ref="C68:H68"/>
    <mergeCell ref="I68:J68"/>
    <mergeCell ref="K68:M68"/>
    <mergeCell ref="N68:P68"/>
    <mergeCell ref="A68:B68"/>
    <mergeCell ref="Q70:S70"/>
    <mergeCell ref="T70:V70"/>
    <mergeCell ref="A71:B71"/>
    <mergeCell ref="C71:H71"/>
    <mergeCell ref="I71:J71"/>
    <mergeCell ref="K71:M71"/>
    <mergeCell ref="N71:P71"/>
    <mergeCell ref="Q71:S71"/>
    <mergeCell ref="T71:V71"/>
    <mergeCell ref="C70:H70"/>
    <mergeCell ref="I70:J70"/>
    <mergeCell ref="K70:M70"/>
    <mergeCell ref="N70:P70"/>
    <mergeCell ref="A70:B70"/>
    <mergeCell ref="Q72:S72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2:B72"/>
    <mergeCell ref="Q74:S74"/>
    <mergeCell ref="K74:M74"/>
    <mergeCell ref="N74:P74"/>
    <mergeCell ref="A74:B74"/>
    <mergeCell ref="T74:V74"/>
    <mergeCell ref="A75:B75"/>
    <mergeCell ref="C75:H75"/>
    <mergeCell ref="I75:J75"/>
    <mergeCell ref="K75:M75"/>
    <mergeCell ref="N75:P75"/>
    <mergeCell ref="Q75:S75"/>
    <mergeCell ref="T75:V75"/>
    <mergeCell ref="C74:H74"/>
    <mergeCell ref="I74:J74"/>
    <mergeCell ref="Q76:S76"/>
    <mergeCell ref="T76:V76"/>
    <mergeCell ref="A77:B77"/>
    <mergeCell ref="C77:H77"/>
    <mergeCell ref="I77:J77"/>
    <mergeCell ref="K77:M77"/>
    <mergeCell ref="N77:P77"/>
    <mergeCell ref="Q77:S77"/>
    <mergeCell ref="T77:V77"/>
    <mergeCell ref="C76:H76"/>
    <mergeCell ref="I76:J76"/>
    <mergeCell ref="K76:M76"/>
    <mergeCell ref="N76:P76"/>
    <mergeCell ref="A76:B76"/>
    <mergeCell ref="Q78:S78"/>
    <mergeCell ref="T78:V78"/>
    <mergeCell ref="A79:B79"/>
    <mergeCell ref="C79:H79"/>
    <mergeCell ref="I79:J79"/>
    <mergeCell ref="K79:M79"/>
    <mergeCell ref="N79:P79"/>
    <mergeCell ref="Q79:S79"/>
    <mergeCell ref="T79:V79"/>
    <mergeCell ref="C78:H78"/>
    <mergeCell ref="I78:J78"/>
    <mergeCell ref="K78:M78"/>
    <mergeCell ref="N78:P78"/>
    <mergeCell ref="A78:B78"/>
    <mergeCell ref="Q80:S80"/>
    <mergeCell ref="T80:V80"/>
    <mergeCell ref="A81:B81"/>
    <mergeCell ref="C81:H81"/>
    <mergeCell ref="I81:J81"/>
    <mergeCell ref="K81:M81"/>
    <mergeCell ref="N81:P81"/>
    <mergeCell ref="Q81:S81"/>
    <mergeCell ref="T81:V81"/>
    <mergeCell ref="C80:H80"/>
    <mergeCell ref="I80:J80"/>
    <mergeCell ref="K80:M80"/>
    <mergeCell ref="N80:P80"/>
    <mergeCell ref="A80:B80"/>
    <mergeCell ref="Q82:S82"/>
    <mergeCell ref="K82:M82"/>
    <mergeCell ref="N82:P82"/>
    <mergeCell ref="A82:B82"/>
    <mergeCell ref="T82:V82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Q84:S84"/>
    <mergeCell ref="T84:V84"/>
    <mergeCell ref="A85:B85"/>
    <mergeCell ref="C85:H85"/>
    <mergeCell ref="I85:J85"/>
    <mergeCell ref="K85:M85"/>
    <mergeCell ref="N85:P85"/>
    <mergeCell ref="Q85:S85"/>
    <mergeCell ref="T85:V85"/>
    <mergeCell ref="C84:H84"/>
    <mergeCell ref="I84:J84"/>
    <mergeCell ref="K84:M84"/>
    <mergeCell ref="N84:P84"/>
    <mergeCell ref="A84:B84"/>
    <mergeCell ref="Q86:S86"/>
    <mergeCell ref="T86:V86"/>
    <mergeCell ref="A87:B87"/>
    <mergeCell ref="C87:H87"/>
    <mergeCell ref="I87:J87"/>
    <mergeCell ref="K87:M87"/>
    <mergeCell ref="N87:P87"/>
    <mergeCell ref="Q87:S87"/>
    <mergeCell ref="T87:V87"/>
    <mergeCell ref="C86:H86"/>
    <mergeCell ref="I86:J86"/>
    <mergeCell ref="K86:M86"/>
    <mergeCell ref="N86:P86"/>
    <mergeCell ref="A86:B86"/>
    <mergeCell ref="Q88:S88"/>
    <mergeCell ref="T88:V88"/>
    <mergeCell ref="A89:B89"/>
    <mergeCell ref="C89:H89"/>
    <mergeCell ref="I89:J89"/>
    <mergeCell ref="K89:M89"/>
    <mergeCell ref="N89:P89"/>
    <mergeCell ref="Q89:S89"/>
    <mergeCell ref="T89:V89"/>
    <mergeCell ref="C88:H88"/>
    <mergeCell ref="I88:J88"/>
    <mergeCell ref="K88:M88"/>
    <mergeCell ref="N88:P88"/>
    <mergeCell ref="A88:B88"/>
    <mergeCell ref="Q90:S90"/>
    <mergeCell ref="K90:M90"/>
    <mergeCell ref="N90:P90"/>
    <mergeCell ref="A90:B90"/>
    <mergeCell ref="T90:V90"/>
    <mergeCell ref="A91:B91"/>
    <mergeCell ref="C91:H91"/>
    <mergeCell ref="I91:J91"/>
    <mergeCell ref="K91:M91"/>
    <mergeCell ref="N91:P91"/>
    <mergeCell ref="Q91:S91"/>
    <mergeCell ref="T91:V91"/>
    <mergeCell ref="C90:H90"/>
    <mergeCell ref="I90:J90"/>
    <mergeCell ref="T95:V95"/>
    <mergeCell ref="C94:H94"/>
    <mergeCell ref="I94:J94"/>
    <mergeCell ref="A94:B94"/>
    <mergeCell ref="Q92:S9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K92:M92"/>
    <mergeCell ref="N92:P92"/>
    <mergeCell ref="A92:B92"/>
    <mergeCell ref="Q96:S96"/>
    <mergeCell ref="K96:M96"/>
    <mergeCell ref="N96:P96"/>
    <mergeCell ref="A96:B96"/>
    <mergeCell ref="Q94:S94"/>
    <mergeCell ref="K94:M94"/>
    <mergeCell ref="N94:P94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T94:V94"/>
    <mergeCell ref="A95:B95"/>
    <mergeCell ref="C95:H95"/>
    <mergeCell ref="I95:J95"/>
    <mergeCell ref="K95:M95"/>
    <mergeCell ref="N95:P95"/>
    <mergeCell ref="Q95:S95"/>
    <mergeCell ref="W9:AD12"/>
    <mergeCell ref="AA19:AD19"/>
    <mergeCell ref="AA21:AD25"/>
    <mergeCell ref="W19:Z19"/>
    <mergeCell ref="W13:Z17"/>
    <mergeCell ref="W21:Z25"/>
    <mergeCell ref="A1:V1"/>
    <mergeCell ref="X1:Z1"/>
    <mergeCell ref="Q16:S16"/>
    <mergeCell ref="T16:V16"/>
    <mergeCell ref="C16:H16"/>
    <mergeCell ref="I16:J16"/>
    <mergeCell ref="K16:M16"/>
    <mergeCell ref="N16:P16"/>
    <mergeCell ref="T15:V15"/>
    <mergeCell ref="I14:J14"/>
    <mergeCell ref="A17:B17"/>
    <mergeCell ref="C17:H17"/>
    <mergeCell ref="I17:J17"/>
    <mergeCell ref="K14:M14"/>
    <mergeCell ref="N17:P17"/>
    <mergeCell ref="Q17:S17"/>
    <mergeCell ref="T17:V17"/>
    <mergeCell ref="N14:P14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5. Spieltag&amp;R&amp;"Arial,Fett"&amp;14alle Ligen</oddFooter>
  </headerFooter>
  <rowBreaks count="3" manualBreakCount="3">
    <brk id="25" max="16383" man="1"/>
    <brk id="49" max="16383" man="1"/>
    <brk id="7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96"/>
  <sheetViews>
    <sheetView showZeros="0" zoomScaleNormal="100" workbookViewId="0">
      <selection activeCell="H1" sqref="H1:K2"/>
    </sheetView>
  </sheetViews>
  <sheetFormatPr baseColWidth="10" defaultRowHeight="45" customHeight="1" x14ac:dyDescent="0.2"/>
  <cols>
    <col min="1" max="1" width="15.7109375" style="451" customWidth="1"/>
    <col min="2" max="2" width="4.7109375" style="451" customWidth="1"/>
    <col min="3" max="3" width="12.7109375" style="451" customWidth="1"/>
    <col min="4" max="4" width="4.7109375" style="451" customWidth="1"/>
    <col min="5" max="5" width="12.7109375" style="451" customWidth="1"/>
    <col min="6" max="6" width="4.7109375" style="456" customWidth="1"/>
    <col min="7" max="16384" width="11.42578125" style="451"/>
  </cols>
  <sheetData>
    <row r="1" spans="1:11" s="447" customFormat="1" ht="45" customHeight="1" x14ac:dyDescent="0.25">
      <c r="A1" s="457" t="str">
        <f>'3er-Tische!'!AA19</f>
        <v>3er-Liga</v>
      </c>
      <c r="B1" s="462"/>
      <c r="C1" s="458" t="str">
        <f>'3er-Tische!'!A3</f>
        <v>1. / 1</v>
      </c>
      <c r="D1" s="462"/>
      <c r="E1" s="459">
        <f>'3er-Tische!'!I3</f>
        <v>1</v>
      </c>
      <c r="F1" s="463"/>
      <c r="G1" s="446"/>
      <c r="H1" s="861" t="s">
        <v>218</v>
      </c>
      <c r="I1" s="862"/>
      <c r="J1" s="862"/>
      <c r="K1" s="863"/>
    </row>
    <row r="2" spans="1:11" s="450" customFormat="1" ht="45" customHeight="1" x14ac:dyDescent="0.35">
      <c r="A2" s="460" t="str">
        <f>'3er-Tische!'!K3&amp;"  "</f>
        <v xml:space="preserve">A / 1  </v>
      </c>
      <c r="B2" s="448"/>
      <c r="C2" s="448" t="str">
        <f>'3er-Tische!'!N3</f>
        <v>B / 2</v>
      </c>
      <c r="D2" s="448"/>
      <c r="E2" s="448" t="str">
        <f>'3er-Tische!'!Q3</f>
        <v>C / 3</v>
      </c>
      <c r="F2" s="448">
        <f>'3er-Tische!'!T3</f>
        <v>0</v>
      </c>
      <c r="G2" s="449"/>
      <c r="H2" s="864"/>
      <c r="I2" s="865"/>
      <c r="J2" s="865"/>
      <c r="K2" s="866"/>
    </row>
    <row r="3" spans="1:11" s="447" customFormat="1" ht="45" customHeight="1" x14ac:dyDescent="0.25">
      <c r="A3" s="457" t="str">
        <f>$A$1</f>
        <v>3er-Liga</v>
      </c>
      <c r="B3" s="462"/>
      <c r="C3" s="458" t="str">
        <f>'3er-Tische!'!A5</f>
        <v>1. / 1</v>
      </c>
      <c r="D3" s="462"/>
      <c r="E3" s="459">
        <f>'3er-Tische!'!I5</f>
        <v>2</v>
      </c>
      <c r="F3" s="463"/>
      <c r="G3" s="446"/>
      <c r="H3" s="867" t="s">
        <v>215</v>
      </c>
      <c r="I3" s="868"/>
      <c r="J3" s="868"/>
      <c r="K3" s="869"/>
    </row>
    <row r="4" spans="1:11" s="450" customFormat="1" ht="45" customHeight="1" x14ac:dyDescent="0.35">
      <c r="A4" s="460" t="str">
        <f>'3er-Tische!'!K5&amp;"  "</f>
        <v xml:space="preserve">B / 1  </v>
      </c>
      <c r="B4" s="448"/>
      <c r="C4" s="448" t="str">
        <f>'3er-Tische!'!N5</f>
        <v>A / 2</v>
      </c>
      <c r="D4" s="448"/>
      <c r="E4" s="448" t="str">
        <f>'3er-Tische!'!Q5</f>
        <v>C / 4</v>
      </c>
      <c r="F4" s="448">
        <f>'3er-Tische!'!T5</f>
        <v>0</v>
      </c>
      <c r="G4" s="449"/>
      <c r="H4" s="870"/>
      <c r="I4" s="871"/>
      <c r="J4" s="871"/>
      <c r="K4" s="872"/>
    </row>
    <row r="5" spans="1:11" s="447" customFormat="1" ht="45" customHeight="1" x14ac:dyDescent="0.25">
      <c r="A5" s="457" t="str">
        <f>$A$1</f>
        <v>3er-Liga</v>
      </c>
      <c r="B5" s="462"/>
      <c r="C5" s="458" t="str">
        <f>'3er-Tische!'!A7</f>
        <v>1. / 1</v>
      </c>
      <c r="D5" s="462"/>
      <c r="E5" s="459">
        <f>'3er-Tische!'!I7</f>
        <v>3</v>
      </c>
      <c r="F5" s="463"/>
      <c r="G5" s="446"/>
      <c r="H5" s="961" t="s">
        <v>204</v>
      </c>
      <c r="I5" s="962"/>
      <c r="J5" s="962"/>
      <c r="K5" s="963"/>
    </row>
    <row r="6" spans="1:11" s="450" customFormat="1" ht="45" customHeight="1" x14ac:dyDescent="0.35">
      <c r="A6" s="460" t="str">
        <f>'3er-Tische!'!K7&amp;"  "</f>
        <v xml:space="preserve">B / 4  </v>
      </c>
      <c r="B6" s="448"/>
      <c r="C6" s="448" t="str">
        <f>'3er-Tische!'!N7</f>
        <v>C / 1</v>
      </c>
      <c r="D6" s="448"/>
      <c r="E6" s="448" t="str">
        <f>'3er-Tische!'!Q7</f>
        <v>A / 3</v>
      </c>
      <c r="F6" s="448">
        <f>'3er-Tische!'!T7</f>
        <v>0</v>
      </c>
      <c r="G6" s="449"/>
      <c r="H6" s="964"/>
      <c r="I6" s="965"/>
      <c r="J6" s="965"/>
      <c r="K6" s="966"/>
    </row>
    <row r="7" spans="1:11" s="447" customFormat="1" ht="45" customHeight="1" x14ac:dyDescent="0.25">
      <c r="A7" s="457" t="str">
        <f>$A$1</f>
        <v>3er-Liga</v>
      </c>
      <c r="B7" s="462"/>
      <c r="C7" s="458" t="str">
        <f>'3er-Tische!'!A9</f>
        <v>1. / 1</v>
      </c>
      <c r="D7" s="462"/>
      <c r="E7" s="459">
        <f>'3er-Tische!'!I9</f>
        <v>4</v>
      </c>
      <c r="F7" s="463"/>
      <c r="G7" s="446"/>
      <c r="H7" s="451"/>
      <c r="I7" s="451"/>
      <c r="J7" s="451"/>
      <c r="K7" s="451"/>
    </row>
    <row r="8" spans="1:11" s="450" customFormat="1" ht="45" customHeight="1" x14ac:dyDescent="0.35">
      <c r="A8" s="460" t="str">
        <f>'3er-Tische!'!K9&amp;"  "</f>
        <v xml:space="preserve">C / 2  </v>
      </c>
      <c r="B8" s="448"/>
      <c r="C8" s="448" t="str">
        <f>'3er-Tische!'!N9</f>
        <v>B / 3</v>
      </c>
      <c r="D8" s="448"/>
      <c r="E8" s="448" t="str">
        <f>'3er-Tische!'!Q9</f>
        <v>A / 4</v>
      </c>
      <c r="F8" s="448">
        <f>'3er-Tische!'!T9</f>
        <v>0</v>
      </c>
      <c r="G8" s="449"/>
      <c r="H8" s="451"/>
      <c r="I8" s="451"/>
      <c r="J8" s="451"/>
      <c r="K8" s="451"/>
    </row>
    <row r="9" spans="1:11" s="447" customFormat="1" ht="45" customHeight="1" x14ac:dyDescent="0.25">
      <c r="A9" s="457" t="str">
        <f>$A$1</f>
        <v>3er-Liga</v>
      </c>
      <c r="B9" s="462"/>
      <c r="C9" s="458" t="str">
        <f>'3er-Tische!'!A27</f>
        <v>1. / 2</v>
      </c>
      <c r="D9" s="462"/>
      <c r="E9" s="459">
        <f>'3er-Tische!'!I27</f>
        <v>1</v>
      </c>
      <c r="F9" s="463"/>
      <c r="G9" s="446"/>
      <c r="H9" s="451"/>
      <c r="I9" s="451"/>
      <c r="J9" s="451"/>
      <c r="K9" s="451"/>
    </row>
    <row r="10" spans="1:11" s="450" customFormat="1" ht="45" customHeight="1" x14ac:dyDescent="0.35">
      <c r="A10" s="460" t="str">
        <f>'3er-Tische!'!K27&amp;"  "</f>
        <v xml:space="preserve">B / 3  </v>
      </c>
      <c r="B10" s="448"/>
      <c r="C10" s="448" t="str">
        <f>'3er-Tische!'!N27</f>
        <v>C / 4</v>
      </c>
      <c r="D10" s="448"/>
      <c r="E10" s="448" t="str">
        <f>'3er-Tische!'!Q27</f>
        <v>A / 1</v>
      </c>
      <c r="F10" s="448">
        <f>'3er-Tische!'!T27</f>
        <v>0</v>
      </c>
      <c r="G10" s="449"/>
      <c r="H10" s="451"/>
      <c r="I10" s="451"/>
      <c r="J10" s="451"/>
      <c r="K10" s="451"/>
    </row>
    <row r="11" spans="1:11" s="447" customFormat="1" ht="45" customHeight="1" x14ac:dyDescent="0.25">
      <c r="A11" s="457" t="str">
        <f>$A$1</f>
        <v>3er-Liga</v>
      </c>
      <c r="B11" s="462"/>
      <c r="C11" s="458" t="str">
        <f>'3er-Tische!'!A29</f>
        <v>1. / 2</v>
      </c>
      <c r="D11" s="462"/>
      <c r="E11" s="459">
        <f>'3er-Tische!'!I29</f>
        <v>2</v>
      </c>
      <c r="F11" s="463"/>
      <c r="G11" s="446"/>
      <c r="H11" s="451"/>
      <c r="I11" s="451"/>
      <c r="J11" s="451"/>
      <c r="K11" s="451"/>
    </row>
    <row r="12" spans="1:11" s="450" customFormat="1" ht="45" customHeight="1" x14ac:dyDescent="0.35">
      <c r="A12" s="460" t="str">
        <f>'3er-Tische!'!K29&amp;"  "</f>
        <v xml:space="preserve">C / 3  </v>
      </c>
      <c r="B12" s="448"/>
      <c r="C12" s="448" t="str">
        <f>'3er-Tische!'!N29</f>
        <v>B / 4</v>
      </c>
      <c r="D12" s="448"/>
      <c r="E12" s="448" t="str">
        <f>'3er-Tische!'!Q29</f>
        <v>A / 2</v>
      </c>
      <c r="F12" s="448">
        <f>'3er-Tische!'!T29</f>
        <v>0</v>
      </c>
      <c r="G12" s="449"/>
      <c r="H12" s="451"/>
      <c r="I12" s="451"/>
      <c r="J12" s="451"/>
      <c r="K12" s="451"/>
    </row>
    <row r="13" spans="1:11" s="447" customFormat="1" ht="45" customHeight="1" x14ac:dyDescent="0.25">
      <c r="A13" s="457" t="str">
        <f>$A$1</f>
        <v>3er-Liga</v>
      </c>
      <c r="B13" s="462"/>
      <c r="C13" s="458" t="str">
        <f>'3er-Tische!'!A31</f>
        <v>1. / 2</v>
      </c>
      <c r="D13" s="462"/>
      <c r="E13" s="459">
        <f>'3er-Tische!'!I31</f>
        <v>3</v>
      </c>
      <c r="F13" s="463"/>
      <c r="G13" s="446"/>
      <c r="H13" s="451"/>
      <c r="I13" s="451"/>
      <c r="J13" s="451"/>
      <c r="K13" s="451"/>
    </row>
    <row r="14" spans="1:11" s="450" customFormat="1" ht="45" customHeight="1" x14ac:dyDescent="0.35">
      <c r="A14" s="460" t="str">
        <f>'3er-Tische!'!K31&amp;"  "</f>
        <v xml:space="preserve">A / 3  </v>
      </c>
      <c r="B14" s="448"/>
      <c r="C14" s="448" t="str">
        <f>'3er-Tische!'!N31</f>
        <v>B / 1</v>
      </c>
      <c r="D14" s="448"/>
      <c r="E14" s="448" t="str">
        <f>'3er-Tische!'!Q31</f>
        <v>C / 2</v>
      </c>
      <c r="F14" s="448">
        <f>'3er-Tische!'!T31</f>
        <v>0</v>
      </c>
      <c r="G14" s="449"/>
      <c r="H14" s="451"/>
      <c r="I14" s="451"/>
      <c r="J14" s="451"/>
      <c r="K14" s="451"/>
    </row>
    <row r="15" spans="1:11" s="447" customFormat="1" ht="45" customHeight="1" x14ac:dyDescent="0.25">
      <c r="A15" s="457" t="str">
        <f>$A$1</f>
        <v>3er-Liga</v>
      </c>
      <c r="B15" s="462"/>
      <c r="C15" s="458" t="str">
        <f>'3er-Tische!'!A33</f>
        <v>1. / 2</v>
      </c>
      <c r="D15" s="462"/>
      <c r="E15" s="459">
        <f>'3er-Tische!'!I33</f>
        <v>4</v>
      </c>
      <c r="F15" s="463"/>
      <c r="G15" s="446"/>
      <c r="H15" s="451"/>
      <c r="I15" s="451"/>
      <c r="J15" s="451"/>
      <c r="K15" s="451"/>
    </row>
    <row r="16" spans="1:11" s="450" customFormat="1" ht="45" customHeight="1" x14ac:dyDescent="0.35">
      <c r="A16" s="460" t="str">
        <f>'3er-Tische!'!K33&amp;"  "</f>
        <v xml:space="preserve">C / 1  </v>
      </c>
      <c r="B16" s="448"/>
      <c r="C16" s="448" t="str">
        <f>'3er-Tische!'!N33</f>
        <v>B / 2</v>
      </c>
      <c r="D16" s="448"/>
      <c r="E16" s="448" t="str">
        <f>'3er-Tische!'!Q33</f>
        <v>A / 4</v>
      </c>
      <c r="F16" s="448">
        <f>'3er-Tische!'!T33</f>
        <v>0</v>
      </c>
      <c r="G16" s="449"/>
      <c r="H16" s="451"/>
      <c r="I16" s="451"/>
      <c r="J16" s="451"/>
      <c r="K16" s="451"/>
    </row>
    <row r="17" spans="1:11" s="447" customFormat="1" ht="45" customHeight="1" x14ac:dyDescent="0.25">
      <c r="A17" s="457" t="str">
        <f>$A$1</f>
        <v>3er-Liga</v>
      </c>
      <c r="B17" s="462"/>
      <c r="C17" s="458" t="str">
        <f>'3er-Tische!'!A51</f>
        <v>1. / 3</v>
      </c>
      <c r="D17" s="462"/>
      <c r="E17" s="459">
        <f>'3er-Tische!'!I51</f>
        <v>1</v>
      </c>
      <c r="F17" s="463"/>
      <c r="G17" s="446"/>
      <c r="H17" s="451"/>
      <c r="I17" s="451"/>
      <c r="J17" s="451"/>
      <c r="K17" s="451"/>
    </row>
    <row r="18" spans="1:11" s="450" customFormat="1" ht="45" customHeight="1" x14ac:dyDescent="0.35">
      <c r="A18" s="460" t="str">
        <f>'3er-Tische!'!K51&amp;"  "</f>
        <v xml:space="preserve">C / 2  </v>
      </c>
      <c r="B18" s="448"/>
      <c r="C18" s="448" t="str">
        <f>'3er-Tische!'!N51</f>
        <v>A / 1</v>
      </c>
      <c r="D18" s="448"/>
      <c r="E18" s="448" t="str">
        <f>'3er-Tische!'!Q51</f>
        <v>B / 4</v>
      </c>
      <c r="F18" s="448">
        <f>'3er-Tische!'!T51</f>
        <v>0</v>
      </c>
      <c r="G18" s="449"/>
      <c r="H18" s="451"/>
      <c r="I18" s="451"/>
      <c r="J18" s="451"/>
      <c r="K18" s="451"/>
    </row>
    <row r="19" spans="1:11" s="447" customFormat="1" ht="45" customHeight="1" x14ac:dyDescent="0.25">
      <c r="A19" s="457" t="str">
        <f>$A$1</f>
        <v>3er-Liga</v>
      </c>
      <c r="B19" s="462"/>
      <c r="C19" s="458" t="str">
        <f>'3er-Tische!'!A53</f>
        <v>1. / 3</v>
      </c>
      <c r="D19" s="462"/>
      <c r="E19" s="459">
        <f>'3er-Tische!'!I53</f>
        <v>2</v>
      </c>
      <c r="F19" s="463"/>
      <c r="G19" s="446"/>
      <c r="H19" s="451"/>
      <c r="I19" s="451"/>
      <c r="J19" s="451"/>
      <c r="K19" s="451"/>
    </row>
    <row r="20" spans="1:11" s="450" customFormat="1" ht="45" customHeight="1" x14ac:dyDescent="0.35">
      <c r="A20" s="460" t="str">
        <f>'3er-Tische!'!K53&amp;"  "</f>
        <v xml:space="preserve">A / 2  </v>
      </c>
      <c r="B20" s="448"/>
      <c r="C20" s="448" t="str">
        <f>'3er-Tische!'!N53</f>
        <v>C / 1</v>
      </c>
      <c r="D20" s="448"/>
      <c r="E20" s="448" t="str">
        <f>'3er-Tische!'!Q53</f>
        <v>B / 3</v>
      </c>
      <c r="F20" s="448">
        <f>'3er-Tische!'!T53</f>
        <v>0</v>
      </c>
      <c r="G20" s="449"/>
      <c r="H20" s="451"/>
      <c r="I20" s="451"/>
      <c r="J20" s="451"/>
      <c r="K20" s="451"/>
    </row>
    <row r="21" spans="1:11" s="447" customFormat="1" ht="45" customHeight="1" x14ac:dyDescent="0.25">
      <c r="A21" s="457" t="str">
        <f>$A$1</f>
        <v>3er-Liga</v>
      </c>
      <c r="B21" s="462"/>
      <c r="C21" s="458" t="str">
        <f>'3er-Tische!'!A55</f>
        <v>1. / 3</v>
      </c>
      <c r="D21" s="462"/>
      <c r="E21" s="459">
        <f>'3er-Tische!'!I55</f>
        <v>3</v>
      </c>
      <c r="F21" s="463"/>
      <c r="G21" s="446"/>
      <c r="H21" s="451"/>
      <c r="I21" s="451"/>
      <c r="J21" s="451"/>
      <c r="K21" s="451"/>
    </row>
    <row r="22" spans="1:11" s="450" customFormat="1" ht="45" customHeight="1" x14ac:dyDescent="0.35">
      <c r="A22" s="460" t="str">
        <f>'3er-Tische!'!K55&amp;"  "</f>
        <v xml:space="preserve">B / 2  </v>
      </c>
      <c r="B22" s="448"/>
      <c r="C22" s="448" t="str">
        <f>'3er-Tische!'!N55</f>
        <v>C / 4</v>
      </c>
      <c r="D22" s="448"/>
      <c r="E22" s="448" t="str">
        <f>'3er-Tische!'!Q55</f>
        <v>A / 3</v>
      </c>
      <c r="F22" s="448">
        <f>'3er-Tische!'!T55</f>
        <v>0</v>
      </c>
      <c r="G22" s="449"/>
      <c r="H22" s="451"/>
      <c r="I22" s="451"/>
      <c r="J22" s="451"/>
      <c r="K22" s="451"/>
    </row>
    <row r="23" spans="1:11" s="447" customFormat="1" ht="45" customHeight="1" x14ac:dyDescent="0.25">
      <c r="A23" s="457" t="str">
        <f>$A$1</f>
        <v>3er-Liga</v>
      </c>
      <c r="B23" s="462"/>
      <c r="C23" s="458" t="str">
        <f>'3er-Tische!'!A57</f>
        <v>1. / 3</v>
      </c>
      <c r="D23" s="462"/>
      <c r="E23" s="459">
        <f>'3er-Tische!'!I57</f>
        <v>4</v>
      </c>
      <c r="F23" s="463"/>
      <c r="G23" s="446"/>
      <c r="H23" s="451"/>
      <c r="I23" s="451"/>
      <c r="J23" s="451"/>
      <c r="K23" s="451"/>
    </row>
    <row r="24" spans="1:11" s="450" customFormat="1" ht="45" customHeight="1" x14ac:dyDescent="0.35">
      <c r="A24" s="460" t="str">
        <f>'3er-Tische!'!K57&amp;"  "</f>
        <v xml:space="preserve">C / 3  </v>
      </c>
      <c r="B24" s="448"/>
      <c r="C24" s="448" t="str">
        <f>'3er-Tische!'!N57</f>
        <v>B / 1</v>
      </c>
      <c r="D24" s="448"/>
      <c r="E24" s="448" t="str">
        <f>'3er-Tische!'!Q57</f>
        <v>A / 4</v>
      </c>
      <c r="F24" s="448">
        <f>'3er-Tische!'!T57</f>
        <v>0</v>
      </c>
      <c r="G24" s="449"/>
      <c r="H24" s="451"/>
      <c r="I24" s="451"/>
      <c r="J24" s="451"/>
      <c r="K24" s="451"/>
    </row>
    <row r="25" spans="1:11" s="447" customFormat="1" ht="45" customHeight="1" x14ac:dyDescent="0.25">
      <c r="A25" s="457" t="str">
        <f>$A$1</f>
        <v>3er-Liga</v>
      </c>
      <c r="B25" s="462"/>
      <c r="C25" s="458" t="str">
        <f>'3er-Tische!'!A75</f>
        <v>1. / 4</v>
      </c>
      <c r="D25" s="462"/>
      <c r="E25" s="459">
        <f>'3er-Tische!'!I75</f>
        <v>1</v>
      </c>
      <c r="F25" s="463"/>
      <c r="G25" s="446"/>
      <c r="H25" s="451"/>
      <c r="I25" s="451"/>
      <c r="J25" s="451"/>
      <c r="K25" s="451"/>
    </row>
    <row r="26" spans="1:11" s="450" customFormat="1" ht="45" customHeight="1" x14ac:dyDescent="0.35">
      <c r="A26" s="460" t="str">
        <f>'3er-Tische!'!K75&amp;"  "</f>
        <v xml:space="preserve">B / 1  </v>
      </c>
      <c r="B26" s="448"/>
      <c r="C26" s="448" t="str">
        <f>'3er-Tische!'!N75</f>
        <v>C / 1</v>
      </c>
      <c r="D26" s="448"/>
      <c r="E26" s="448" t="str">
        <f>'3er-Tische!'!Q75</f>
        <v>A / 1</v>
      </c>
      <c r="F26" s="448">
        <f>'3er-Tische!'!T75</f>
        <v>0</v>
      </c>
      <c r="G26" s="449"/>
      <c r="H26" s="451"/>
      <c r="I26" s="451"/>
      <c r="J26" s="451"/>
      <c r="K26" s="451"/>
    </row>
    <row r="27" spans="1:11" s="447" customFormat="1" ht="45" customHeight="1" x14ac:dyDescent="0.25">
      <c r="A27" s="457" t="str">
        <f>$A$1</f>
        <v>3er-Liga</v>
      </c>
      <c r="B27" s="462"/>
      <c r="C27" s="458" t="str">
        <f>'3er-Tische!'!A77</f>
        <v>1. / 4</v>
      </c>
      <c r="D27" s="462"/>
      <c r="E27" s="459">
        <f>'3er-Tische!'!I77</f>
        <v>2</v>
      </c>
      <c r="F27" s="463"/>
      <c r="G27" s="446"/>
      <c r="H27" s="451"/>
      <c r="I27" s="451"/>
      <c r="J27" s="451"/>
      <c r="K27" s="451"/>
    </row>
    <row r="28" spans="1:11" s="450" customFormat="1" ht="45" customHeight="1" x14ac:dyDescent="0.35">
      <c r="A28" s="460" t="str">
        <f>'3er-Tische!'!K77&amp;"  "</f>
        <v xml:space="preserve">C / 2  </v>
      </c>
      <c r="B28" s="448"/>
      <c r="C28" s="448" t="str">
        <f>'3er-Tische!'!N77</f>
        <v>A / 2</v>
      </c>
      <c r="D28" s="448"/>
      <c r="E28" s="448" t="str">
        <f>'3er-Tische!'!Q77</f>
        <v>B / 2</v>
      </c>
      <c r="F28" s="448">
        <f>'3er-Tische!'!T77</f>
        <v>0</v>
      </c>
      <c r="G28" s="449"/>
      <c r="H28" s="451"/>
      <c r="I28" s="451"/>
      <c r="J28" s="451"/>
      <c r="K28" s="451"/>
    </row>
    <row r="29" spans="1:11" s="447" customFormat="1" ht="45" customHeight="1" x14ac:dyDescent="0.25">
      <c r="A29" s="457" t="str">
        <f>$A$1</f>
        <v>3er-Liga</v>
      </c>
      <c r="B29" s="462"/>
      <c r="C29" s="458" t="str">
        <f>'3er-Tische!'!A79</f>
        <v>1. / 4</v>
      </c>
      <c r="D29" s="462"/>
      <c r="E29" s="459">
        <f>'3er-Tische!'!I79</f>
        <v>3</v>
      </c>
      <c r="F29" s="463"/>
      <c r="G29" s="446"/>
      <c r="H29" s="451"/>
      <c r="I29" s="451"/>
      <c r="J29" s="451"/>
      <c r="K29" s="451"/>
    </row>
    <row r="30" spans="1:11" s="450" customFormat="1" ht="45" customHeight="1" x14ac:dyDescent="0.35">
      <c r="A30" s="460" t="str">
        <f>'3er-Tische!'!K79&amp;"  "</f>
        <v xml:space="preserve">A / 3  </v>
      </c>
      <c r="B30" s="448"/>
      <c r="C30" s="448" t="str">
        <f>'3er-Tische!'!N79</f>
        <v>B / 3</v>
      </c>
      <c r="D30" s="448"/>
      <c r="E30" s="448" t="str">
        <f>'3er-Tische!'!Q79</f>
        <v>C / 3</v>
      </c>
      <c r="F30" s="448">
        <f>'3er-Tische!'!T79</f>
        <v>0</v>
      </c>
      <c r="G30" s="449"/>
      <c r="H30" s="451"/>
      <c r="I30" s="451"/>
      <c r="J30" s="451"/>
      <c r="K30" s="451"/>
    </row>
    <row r="31" spans="1:11" s="447" customFormat="1" ht="45" customHeight="1" x14ac:dyDescent="0.25">
      <c r="A31" s="457" t="str">
        <f>$A$1</f>
        <v>3er-Liga</v>
      </c>
      <c r="B31" s="462"/>
      <c r="C31" s="458" t="str">
        <f>'3er-Tische!'!A81</f>
        <v>1. / 4</v>
      </c>
      <c r="D31" s="462"/>
      <c r="E31" s="459">
        <f>'3er-Tische!'!I81</f>
        <v>4</v>
      </c>
      <c r="F31" s="463"/>
      <c r="G31" s="446"/>
      <c r="H31" s="451"/>
      <c r="I31" s="451"/>
      <c r="J31" s="451"/>
      <c r="K31" s="451"/>
    </row>
    <row r="32" spans="1:11" s="450" customFormat="1" ht="45" customHeight="1" x14ac:dyDescent="0.35">
      <c r="A32" s="460" t="str">
        <f>'3er-Tische!'!K81&amp;"  "</f>
        <v xml:space="preserve">A / 4  </v>
      </c>
      <c r="B32" s="448"/>
      <c r="C32" s="448" t="str">
        <f>'3er-Tische!'!N81</f>
        <v>B / 4</v>
      </c>
      <c r="D32" s="448"/>
      <c r="E32" s="448" t="str">
        <f>'3er-Tische!'!Q81</f>
        <v>C / 4</v>
      </c>
      <c r="F32" s="448">
        <f>'3er-Tische!'!T81</f>
        <v>0</v>
      </c>
      <c r="G32" s="449"/>
      <c r="H32" s="451"/>
      <c r="I32" s="451"/>
      <c r="J32" s="451"/>
      <c r="K32" s="451"/>
    </row>
    <row r="33" spans="1:11" s="447" customFormat="1" ht="45" customHeight="1" x14ac:dyDescent="0.25">
      <c r="A33" s="457" t="str">
        <f>$A$1</f>
        <v>3er-Liga</v>
      </c>
      <c r="B33" s="462"/>
      <c r="C33" s="458" t="str">
        <f>'3er-Tische!'!A11</f>
        <v>1. / 1</v>
      </c>
      <c r="D33" s="462"/>
      <c r="E33" s="459">
        <f>'3er-Tische!'!I11</f>
        <v>5</v>
      </c>
      <c r="F33" s="463"/>
      <c r="G33" s="452"/>
      <c r="H33" s="451"/>
      <c r="I33" s="451"/>
      <c r="J33" s="451"/>
      <c r="K33" s="451"/>
    </row>
    <row r="34" spans="1:11" s="450" customFormat="1" ht="45" customHeight="1" x14ac:dyDescent="0.35">
      <c r="A34" s="460" t="str">
        <f>'3er-Tische!'!K11&amp;"  "</f>
        <v xml:space="preserve">E / 1  </v>
      </c>
      <c r="B34" s="448"/>
      <c r="C34" s="448" t="str">
        <f>'3er-Tische!'!N11</f>
        <v>F / 2</v>
      </c>
      <c r="D34" s="448"/>
      <c r="E34" s="448" t="str">
        <f>'3er-Tische!'!Q11</f>
        <v>H / 3</v>
      </c>
      <c r="F34" s="448">
        <f>'3er-Tische!'!T11</f>
        <v>0</v>
      </c>
      <c r="G34" s="453"/>
      <c r="H34" s="451"/>
      <c r="I34" s="451"/>
      <c r="J34" s="451"/>
      <c r="K34" s="451"/>
    </row>
    <row r="35" spans="1:11" s="447" customFormat="1" ht="45" customHeight="1" x14ac:dyDescent="0.25">
      <c r="A35" s="457" t="str">
        <f>$A$1</f>
        <v>3er-Liga</v>
      </c>
      <c r="B35" s="462"/>
      <c r="C35" s="458" t="str">
        <f>'3er-Tische!'!A13</f>
        <v>1. / 1</v>
      </c>
      <c r="D35" s="462"/>
      <c r="E35" s="459">
        <f>'3er-Tische!'!I13</f>
        <v>6</v>
      </c>
      <c r="F35" s="463"/>
      <c r="G35" s="452"/>
      <c r="H35" s="451"/>
      <c r="I35" s="451"/>
      <c r="J35" s="451"/>
      <c r="K35" s="451"/>
    </row>
    <row r="36" spans="1:11" s="450" customFormat="1" ht="45" customHeight="1" x14ac:dyDescent="0.35">
      <c r="A36" s="460" t="str">
        <f>'3er-Tische!'!K13&amp;"  "</f>
        <v xml:space="preserve">F / 1  </v>
      </c>
      <c r="B36" s="448"/>
      <c r="C36" s="448" t="str">
        <f>'3er-Tische!'!N13</f>
        <v>E / 2</v>
      </c>
      <c r="D36" s="448"/>
      <c r="E36" s="448" t="str">
        <f>'3er-Tische!'!Q13</f>
        <v>H / 4</v>
      </c>
      <c r="F36" s="448">
        <f>'3er-Tische!'!T13</f>
        <v>0</v>
      </c>
      <c r="G36" s="453"/>
      <c r="H36" s="451"/>
      <c r="I36" s="451"/>
      <c r="J36" s="451"/>
      <c r="K36" s="451"/>
    </row>
    <row r="37" spans="1:11" s="447" customFormat="1" ht="45" customHeight="1" x14ac:dyDescent="0.25">
      <c r="A37" s="457" t="str">
        <f>$A$1</f>
        <v>3er-Liga</v>
      </c>
      <c r="B37" s="462"/>
      <c r="C37" s="458" t="str">
        <f>'3er-Tische!'!A15</f>
        <v>1. / 1</v>
      </c>
      <c r="D37" s="462"/>
      <c r="E37" s="459">
        <f>'3er-Tische!'!I15</f>
        <v>7</v>
      </c>
      <c r="F37" s="463"/>
      <c r="G37" s="452"/>
      <c r="H37" s="451"/>
      <c r="I37" s="451"/>
      <c r="J37" s="451"/>
      <c r="K37" s="451"/>
    </row>
    <row r="38" spans="1:11" s="450" customFormat="1" ht="45" customHeight="1" x14ac:dyDescent="0.35">
      <c r="A38" s="460" t="str">
        <f>'3er-Tische!'!K15&amp;"  "</f>
        <v xml:space="preserve">F / 4  </v>
      </c>
      <c r="B38" s="448"/>
      <c r="C38" s="448" t="str">
        <f>'3er-Tische!'!N15</f>
        <v>H / 1</v>
      </c>
      <c r="D38" s="448"/>
      <c r="E38" s="448" t="str">
        <f>'3er-Tische!'!Q15</f>
        <v>E / 3</v>
      </c>
      <c r="F38" s="448">
        <f>'3er-Tische!'!T15</f>
        <v>0</v>
      </c>
      <c r="G38" s="453"/>
      <c r="H38" s="451"/>
      <c r="I38" s="451"/>
      <c r="J38" s="451"/>
      <c r="K38" s="451"/>
    </row>
    <row r="39" spans="1:11" s="447" customFormat="1" ht="45" customHeight="1" x14ac:dyDescent="0.25">
      <c r="A39" s="457" t="str">
        <f>$A$1</f>
        <v>3er-Liga</v>
      </c>
      <c r="B39" s="462"/>
      <c r="C39" s="458" t="str">
        <f>'3er-Tische!'!A17</f>
        <v>1. / 1</v>
      </c>
      <c r="D39" s="462"/>
      <c r="E39" s="459">
        <f>'3er-Tische!'!I17</f>
        <v>8</v>
      </c>
      <c r="F39" s="463"/>
      <c r="G39" s="452"/>
      <c r="H39" s="451"/>
      <c r="I39" s="451"/>
      <c r="J39" s="451"/>
      <c r="K39" s="451"/>
    </row>
    <row r="40" spans="1:11" s="450" customFormat="1" ht="45" customHeight="1" x14ac:dyDescent="0.35">
      <c r="A40" s="460" t="str">
        <f>'3er-Tische!'!K17&amp;"  "</f>
        <v xml:space="preserve">H / 2  </v>
      </c>
      <c r="B40" s="448"/>
      <c r="C40" s="448" t="str">
        <f>'3er-Tische!'!N17</f>
        <v>F / 3</v>
      </c>
      <c r="D40" s="448"/>
      <c r="E40" s="448" t="str">
        <f>'3er-Tische!'!Q17</f>
        <v>E / 4</v>
      </c>
      <c r="F40" s="448">
        <f>'3er-Tische!'!T17</f>
        <v>0</v>
      </c>
      <c r="G40" s="453"/>
      <c r="H40" s="451"/>
      <c r="I40" s="451"/>
      <c r="J40" s="451"/>
      <c r="K40" s="451"/>
    </row>
    <row r="41" spans="1:11" s="447" customFormat="1" ht="45" customHeight="1" x14ac:dyDescent="0.25">
      <c r="A41" s="457" t="str">
        <f>$A$1</f>
        <v>3er-Liga</v>
      </c>
      <c r="B41" s="462"/>
      <c r="C41" s="458" t="str">
        <f>'3er-Tische!'!A35</f>
        <v>1. / 2</v>
      </c>
      <c r="D41" s="462"/>
      <c r="E41" s="459">
        <f>'3er-Tische!'!I35</f>
        <v>5</v>
      </c>
      <c r="F41" s="463"/>
      <c r="G41" s="452"/>
      <c r="H41" s="451"/>
      <c r="I41" s="451"/>
      <c r="J41" s="451"/>
      <c r="K41" s="451"/>
    </row>
    <row r="42" spans="1:11" s="450" customFormat="1" ht="45" customHeight="1" x14ac:dyDescent="0.35">
      <c r="A42" s="460" t="str">
        <f>'3er-Tische!'!K35&amp;"  "</f>
        <v xml:space="preserve">F / 3  </v>
      </c>
      <c r="B42" s="448"/>
      <c r="C42" s="448" t="str">
        <f>'3er-Tische!'!N35</f>
        <v>H / 4</v>
      </c>
      <c r="D42" s="448"/>
      <c r="E42" s="448" t="str">
        <f>'3er-Tische!'!Q35</f>
        <v>E / 1</v>
      </c>
      <c r="F42" s="448">
        <f>'3er-Tische!'!T35</f>
        <v>0</v>
      </c>
      <c r="G42" s="453"/>
      <c r="H42" s="451"/>
      <c r="I42" s="451"/>
      <c r="J42" s="451"/>
      <c r="K42" s="451"/>
    </row>
    <row r="43" spans="1:11" s="447" customFormat="1" ht="45" customHeight="1" x14ac:dyDescent="0.25">
      <c r="A43" s="457" t="str">
        <f>$A$1</f>
        <v>3er-Liga</v>
      </c>
      <c r="B43" s="462"/>
      <c r="C43" s="458" t="str">
        <f>'3er-Tische!'!A37</f>
        <v>1. / 2</v>
      </c>
      <c r="D43" s="462"/>
      <c r="E43" s="459">
        <f>'3er-Tische!'!I37</f>
        <v>6</v>
      </c>
      <c r="F43" s="463"/>
      <c r="G43" s="452"/>
      <c r="H43" s="451"/>
      <c r="I43" s="451"/>
      <c r="J43" s="451"/>
      <c r="K43" s="451"/>
    </row>
    <row r="44" spans="1:11" s="450" customFormat="1" ht="45" customHeight="1" x14ac:dyDescent="0.35">
      <c r="A44" s="460" t="str">
        <f>'3er-Tische!'!K37&amp;"  "</f>
        <v xml:space="preserve">H / 3  </v>
      </c>
      <c r="B44" s="448"/>
      <c r="C44" s="448" t="str">
        <f>'3er-Tische!'!N37</f>
        <v>F / 4</v>
      </c>
      <c r="D44" s="448"/>
      <c r="E44" s="448" t="str">
        <f>'3er-Tische!'!Q37</f>
        <v>E / 2</v>
      </c>
      <c r="F44" s="448">
        <f>'3er-Tische!'!T37</f>
        <v>0</v>
      </c>
      <c r="G44" s="453"/>
      <c r="H44" s="451"/>
      <c r="I44" s="451"/>
      <c r="J44" s="451"/>
      <c r="K44" s="451"/>
    </row>
    <row r="45" spans="1:11" s="447" customFormat="1" ht="45" customHeight="1" x14ac:dyDescent="0.25">
      <c r="A45" s="457" t="str">
        <f>$A$1</f>
        <v>3er-Liga</v>
      </c>
      <c r="B45" s="462"/>
      <c r="C45" s="458" t="str">
        <f>'3er-Tische!'!A39</f>
        <v>1. / 2</v>
      </c>
      <c r="D45" s="462"/>
      <c r="E45" s="459">
        <f>'3er-Tische!'!I39</f>
        <v>7</v>
      </c>
      <c r="F45" s="463"/>
      <c r="G45" s="452"/>
      <c r="H45" s="451"/>
      <c r="I45" s="451"/>
      <c r="J45" s="451"/>
      <c r="K45" s="451"/>
    </row>
    <row r="46" spans="1:11" s="450" customFormat="1" ht="45" customHeight="1" x14ac:dyDescent="0.35">
      <c r="A46" s="460" t="str">
        <f>'3er-Tische!'!K39&amp;"  "</f>
        <v xml:space="preserve">E / 3  </v>
      </c>
      <c r="B46" s="448"/>
      <c r="C46" s="448" t="str">
        <f>'3er-Tische!'!N39</f>
        <v>F / 1</v>
      </c>
      <c r="D46" s="448"/>
      <c r="E46" s="448" t="str">
        <f>'3er-Tische!'!Q39</f>
        <v>H / 2</v>
      </c>
      <c r="F46" s="448">
        <f>'3er-Tische!'!T39</f>
        <v>0</v>
      </c>
      <c r="G46" s="453"/>
      <c r="H46" s="451"/>
      <c r="I46" s="451"/>
      <c r="J46" s="451"/>
      <c r="K46" s="451"/>
    </row>
    <row r="47" spans="1:11" s="447" customFormat="1" ht="45" customHeight="1" x14ac:dyDescent="0.25">
      <c r="A47" s="457" t="str">
        <f>$A$1</f>
        <v>3er-Liga</v>
      </c>
      <c r="B47" s="462"/>
      <c r="C47" s="458" t="str">
        <f>'3er-Tische!'!A41</f>
        <v>1. / 2</v>
      </c>
      <c r="D47" s="462"/>
      <c r="E47" s="459">
        <f>'3er-Tische!'!I41</f>
        <v>8</v>
      </c>
      <c r="F47" s="463"/>
      <c r="G47" s="452"/>
      <c r="H47" s="451"/>
      <c r="I47" s="451"/>
      <c r="J47" s="451"/>
      <c r="K47" s="451"/>
    </row>
    <row r="48" spans="1:11" s="450" customFormat="1" ht="45" customHeight="1" x14ac:dyDescent="0.35">
      <c r="A48" s="460" t="str">
        <f>'3er-Tische!'!K41&amp;"  "</f>
        <v xml:space="preserve">H / 1  </v>
      </c>
      <c r="B48" s="448"/>
      <c r="C48" s="448" t="str">
        <f>'3er-Tische!'!N41</f>
        <v>F / 2</v>
      </c>
      <c r="D48" s="448"/>
      <c r="E48" s="448" t="str">
        <f>'3er-Tische!'!Q41</f>
        <v>E / 4</v>
      </c>
      <c r="F48" s="448">
        <f>'3er-Tische!'!T41</f>
        <v>0</v>
      </c>
      <c r="G48" s="453"/>
      <c r="H48" s="451"/>
      <c r="I48" s="451"/>
      <c r="J48" s="451"/>
      <c r="K48" s="451"/>
    </row>
    <row r="49" spans="1:11" s="447" customFormat="1" ht="45" customHeight="1" x14ac:dyDescent="0.25">
      <c r="A49" s="457" t="str">
        <f>$A$1</f>
        <v>3er-Liga</v>
      </c>
      <c r="B49" s="462"/>
      <c r="C49" s="458" t="str">
        <f>'3er-Tische!'!A59</f>
        <v>1. / 3</v>
      </c>
      <c r="D49" s="462"/>
      <c r="E49" s="459">
        <f>'3er-Tische!'!I59</f>
        <v>5</v>
      </c>
      <c r="F49" s="463"/>
      <c r="G49" s="452"/>
      <c r="H49" s="451"/>
      <c r="I49" s="451"/>
      <c r="J49" s="451"/>
      <c r="K49" s="451"/>
    </row>
    <row r="50" spans="1:11" s="450" customFormat="1" ht="45" customHeight="1" x14ac:dyDescent="0.35">
      <c r="A50" s="460" t="str">
        <f>'3er-Tische!'!K59&amp;"  "</f>
        <v xml:space="preserve">H / 2  </v>
      </c>
      <c r="B50" s="448"/>
      <c r="C50" s="448" t="str">
        <f>'3er-Tische!'!N59</f>
        <v>E / 1</v>
      </c>
      <c r="D50" s="448"/>
      <c r="E50" s="448" t="str">
        <f>'3er-Tische!'!Q59</f>
        <v>F / 4</v>
      </c>
      <c r="F50" s="448">
        <f>'3er-Tische!'!T59</f>
        <v>0</v>
      </c>
      <c r="G50" s="453"/>
      <c r="H50" s="451"/>
      <c r="I50" s="451"/>
      <c r="J50" s="451"/>
      <c r="K50" s="451"/>
    </row>
    <row r="51" spans="1:11" s="447" customFormat="1" ht="45" customHeight="1" x14ac:dyDescent="0.25">
      <c r="A51" s="457" t="str">
        <f>$A$1</f>
        <v>3er-Liga</v>
      </c>
      <c r="B51" s="462"/>
      <c r="C51" s="458" t="str">
        <f>'3er-Tische!'!A61</f>
        <v>1. / 3</v>
      </c>
      <c r="D51" s="462"/>
      <c r="E51" s="459">
        <f>'3er-Tische!'!I61</f>
        <v>6</v>
      </c>
      <c r="F51" s="463"/>
      <c r="G51" s="452"/>
      <c r="H51" s="451"/>
      <c r="I51" s="451"/>
      <c r="J51" s="451"/>
      <c r="K51" s="451"/>
    </row>
    <row r="52" spans="1:11" s="450" customFormat="1" ht="45" customHeight="1" x14ac:dyDescent="0.35">
      <c r="A52" s="460" t="str">
        <f>'3er-Tische!'!K61&amp;"  "</f>
        <v xml:space="preserve">E / 2  </v>
      </c>
      <c r="B52" s="448"/>
      <c r="C52" s="448" t="str">
        <f>'3er-Tische!'!N61</f>
        <v>H / 1</v>
      </c>
      <c r="D52" s="448"/>
      <c r="E52" s="448" t="str">
        <f>'3er-Tische!'!Q61</f>
        <v>F / 3</v>
      </c>
      <c r="F52" s="448">
        <f>'3er-Tische!'!T61</f>
        <v>0</v>
      </c>
      <c r="G52" s="453"/>
      <c r="H52" s="451"/>
      <c r="I52" s="451"/>
      <c r="J52" s="451"/>
      <c r="K52" s="451"/>
    </row>
    <row r="53" spans="1:11" s="447" customFormat="1" ht="45" customHeight="1" x14ac:dyDescent="0.25">
      <c r="A53" s="457" t="str">
        <f>$A$1</f>
        <v>3er-Liga</v>
      </c>
      <c r="B53" s="462"/>
      <c r="C53" s="458" t="str">
        <f>'3er-Tische!'!A63</f>
        <v>1. / 3</v>
      </c>
      <c r="D53" s="462"/>
      <c r="E53" s="459">
        <f>'3er-Tische!'!I63</f>
        <v>7</v>
      </c>
      <c r="F53" s="463"/>
      <c r="G53" s="452"/>
      <c r="H53" s="451"/>
      <c r="I53" s="451"/>
      <c r="J53" s="451"/>
      <c r="K53" s="451"/>
    </row>
    <row r="54" spans="1:11" s="450" customFormat="1" ht="45" customHeight="1" x14ac:dyDescent="0.35">
      <c r="A54" s="460" t="str">
        <f>'3er-Tische!'!K63&amp;"  "</f>
        <v xml:space="preserve">F / 2  </v>
      </c>
      <c r="B54" s="448"/>
      <c r="C54" s="448" t="str">
        <f>'3er-Tische!'!N63</f>
        <v>H / 4</v>
      </c>
      <c r="D54" s="448"/>
      <c r="E54" s="448" t="str">
        <f>'3er-Tische!'!Q63</f>
        <v>E / 3</v>
      </c>
      <c r="F54" s="448">
        <f>'3er-Tische!'!T63</f>
        <v>0</v>
      </c>
      <c r="G54" s="453"/>
      <c r="H54" s="451"/>
      <c r="I54" s="451"/>
      <c r="J54" s="451"/>
      <c r="K54" s="451"/>
    </row>
    <row r="55" spans="1:11" s="447" customFormat="1" ht="45" customHeight="1" x14ac:dyDescent="0.25">
      <c r="A55" s="457" t="str">
        <f>$A$1</f>
        <v>3er-Liga</v>
      </c>
      <c r="B55" s="462"/>
      <c r="C55" s="458" t="str">
        <f>'3er-Tische!'!A65</f>
        <v>1. / 3</v>
      </c>
      <c r="D55" s="462"/>
      <c r="E55" s="459">
        <f>'3er-Tische!'!I65</f>
        <v>8</v>
      </c>
      <c r="F55" s="463"/>
      <c r="G55" s="452"/>
      <c r="H55" s="451"/>
      <c r="I55" s="451"/>
      <c r="J55" s="451"/>
      <c r="K55" s="451"/>
    </row>
    <row r="56" spans="1:11" s="450" customFormat="1" ht="45" customHeight="1" x14ac:dyDescent="0.35">
      <c r="A56" s="460" t="str">
        <f>'3er-Tische!'!K65&amp;"  "</f>
        <v xml:space="preserve">H / 3  </v>
      </c>
      <c r="B56" s="448"/>
      <c r="C56" s="448" t="str">
        <f>'3er-Tische!'!N65</f>
        <v>F / 1</v>
      </c>
      <c r="D56" s="448"/>
      <c r="E56" s="448" t="str">
        <f>'3er-Tische!'!Q65</f>
        <v>E / 4</v>
      </c>
      <c r="F56" s="448">
        <f>'3er-Tische!'!T65</f>
        <v>0</v>
      </c>
      <c r="G56" s="453"/>
      <c r="H56" s="451"/>
      <c r="I56" s="451"/>
      <c r="J56" s="451"/>
      <c r="K56" s="451"/>
    </row>
    <row r="57" spans="1:11" s="447" customFormat="1" ht="45" customHeight="1" x14ac:dyDescent="0.25">
      <c r="A57" s="457" t="str">
        <f>$A$1</f>
        <v>3er-Liga</v>
      </c>
      <c r="B57" s="462"/>
      <c r="C57" s="458" t="str">
        <f>'3er-Tische!'!A83</f>
        <v>1. / 4</v>
      </c>
      <c r="D57" s="462"/>
      <c r="E57" s="459">
        <f>'3er-Tische!'!I83</f>
        <v>5</v>
      </c>
      <c r="F57" s="463"/>
      <c r="G57" s="452"/>
      <c r="H57" s="451"/>
      <c r="I57" s="451"/>
      <c r="J57" s="451"/>
      <c r="K57" s="451"/>
    </row>
    <row r="58" spans="1:11" s="450" customFormat="1" ht="45" customHeight="1" x14ac:dyDescent="0.35">
      <c r="A58" s="460" t="str">
        <f>'3er-Tische!'!K83&amp;"  "</f>
        <v xml:space="preserve">F / 1  </v>
      </c>
      <c r="B58" s="448"/>
      <c r="C58" s="448" t="str">
        <f>'3er-Tische!'!N83</f>
        <v>H / 1</v>
      </c>
      <c r="D58" s="448"/>
      <c r="E58" s="448" t="str">
        <f>'3er-Tische!'!Q83</f>
        <v>E / 1</v>
      </c>
      <c r="F58" s="448">
        <f>'3er-Tische!'!T83</f>
        <v>0</v>
      </c>
      <c r="G58" s="453"/>
      <c r="H58" s="451"/>
      <c r="I58" s="451"/>
      <c r="J58" s="451"/>
      <c r="K58" s="451"/>
    </row>
    <row r="59" spans="1:11" s="447" customFormat="1" ht="45" customHeight="1" x14ac:dyDescent="0.25">
      <c r="A59" s="457" t="str">
        <f>$A$1</f>
        <v>3er-Liga</v>
      </c>
      <c r="B59" s="462"/>
      <c r="C59" s="458" t="str">
        <f>'3er-Tische!'!A85</f>
        <v>1. / 4</v>
      </c>
      <c r="D59" s="462"/>
      <c r="E59" s="459">
        <f>'3er-Tische!'!I85</f>
        <v>6</v>
      </c>
      <c r="F59" s="463"/>
      <c r="G59" s="452"/>
      <c r="H59" s="451"/>
      <c r="I59" s="451"/>
      <c r="J59" s="451"/>
      <c r="K59" s="451"/>
    </row>
    <row r="60" spans="1:11" s="450" customFormat="1" ht="45" customHeight="1" x14ac:dyDescent="0.35">
      <c r="A60" s="460" t="str">
        <f>'3er-Tische!'!K85&amp;"  "</f>
        <v xml:space="preserve">H / 2  </v>
      </c>
      <c r="B60" s="448"/>
      <c r="C60" s="448" t="str">
        <f>'3er-Tische!'!N85</f>
        <v>E / 2</v>
      </c>
      <c r="D60" s="448"/>
      <c r="E60" s="448" t="str">
        <f>'3er-Tische!'!Q85</f>
        <v>F / 2</v>
      </c>
      <c r="F60" s="448">
        <f>'3er-Tische!'!T85</f>
        <v>0</v>
      </c>
      <c r="G60" s="453"/>
      <c r="H60" s="451"/>
      <c r="I60" s="451"/>
      <c r="J60" s="451"/>
      <c r="K60" s="451"/>
    </row>
    <row r="61" spans="1:11" s="447" customFormat="1" ht="45" customHeight="1" x14ac:dyDescent="0.25">
      <c r="A61" s="457" t="str">
        <f>$A$1</f>
        <v>3er-Liga</v>
      </c>
      <c r="B61" s="462"/>
      <c r="C61" s="458" t="str">
        <f>'3er-Tische!'!A87</f>
        <v>1. / 4</v>
      </c>
      <c r="D61" s="462"/>
      <c r="E61" s="459">
        <f>'3er-Tische!'!I87</f>
        <v>7</v>
      </c>
      <c r="F61" s="463"/>
      <c r="G61" s="452"/>
      <c r="H61" s="451"/>
      <c r="I61" s="451"/>
      <c r="J61" s="451"/>
      <c r="K61" s="451"/>
    </row>
    <row r="62" spans="1:11" s="450" customFormat="1" ht="45" customHeight="1" x14ac:dyDescent="0.35">
      <c r="A62" s="460" t="str">
        <f>'3er-Tische!'!K87&amp;"  "</f>
        <v xml:space="preserve">E / 3  </v>
      </c>
      <c r="B62" s="448"/>
      <c r="C62" s="448" t="str">
        <f>'3er-Tische!'!N87</f>
        <v>F / 3</v>
      </c>
      <c r="D62" s="448"/>
      <c r="E62" s="448" t="str">
        <f>'3er-Tische!'!Q87</f>
        <v>H / 3</v>
      </c>
      <c r="F62" s="448">
        <f>'3er-Tische!'!T87</f>
        <v>0</v>
      </c>
      <c r="G62" s="453"/>
      <c r="H62" s="451"/>
      <c r="I62" s="451"/>
      <c r="J62" s="451"/>
      <c r="K62" s="451"/>
    </row>
    <row r="63" spans="1:11" s="447" customFormat="1" ht="45" customHeight="1" x14ac:dyDescent="0.25">
      <c r="A63" s="457" t="str">
        <f>$A$1</f>
        <v>3er-Liga</v>
      </c>
      <c r="B63" s="462"/>
      <c r="C63" s="458" t="str">
        <f>'3er-Tische!'!A89</f>
        <v>1. / 4</v>
      </c>
      <c r="D63" s="462"/>
      <c r="E63" s="459">
        <f>'3er-Tische!'!I89</f>
        <v>8</v>
      </c>
      <c r="F63" s="463"/>
      <c r="G63" s="452"/>
      <c r="H63" s="451"/>
      <c r="I63" s="451"/>
      <c r="J63" s="451"/>
      <c r="K63" s="451"/>
    </row>
    <row r="64" spans="1:11" s="450" customFormat="1" ht="45" customHeight="1" x14ac:dyDescent="0.35">
      <c r="A64" s="460" t="str">
        <f>'3er-Tische!'!K89&amp;"  "</f>
        <v xml:space="preserve">E / 4  </v>
      </c>
      <c r="B64" s="448"/>
      <c r="C64" s="448" t="str">
        <f>'3er-Tische!'!N89</f>
        <v>F / 4</v>
      </c>
      <c r="D64" s="448"/>
      <c r="E64" s="448" t="str">
        <f>'3er-Tische!'!Q89</f>
        <v>H / 4</v>
      </c>
      <c r="F64" s="448">
        <f>'3er-Tische!'!T89</f>
        <v>0</v>
      </c>
      <c r="G64" s="453"/>
      <c r="H64" s="451"/>
      <c r="I64" s="451"/>
      <c r="J64" s="451"/>
      <c r="K64" s="451"/>
    </row>
    <row r="65" spans="1:11" s="447" customFormat="1" ht="45" customHeight="1" x14ac:dyDescent="0.25">
      <c r="A65" s="457" t="str">
        <f>$A$1</f>
        <v>3er-Liga</v>
      </c>
      <c r="B65" s="462"/>
      <c r="C65" s="458" t="str">
        <f>'3er-Tische!'!A19</f>
        <v>1. / 1</v>
      </c>
      <c r="D65" s="462"/>
      <c r="E65" s="459">
        <f>'3er-Tische!'!I19</f>
        <v>9</v>
      </c>
      <c r="F65" s="463"/>
      <c r="G65" s="454"/>
      <c r="H65" s="451"/>
      <c r="I65" s="451"/>
      <c r="J65" s="451"/>
      <c r="K65" s="451"/>
    </row>
    <row r="66" spans="1:11" s="450" customFormat="1" ht="45" customHeight="1" x14ac:dyDescent="0.35">
      <c r="A66" s="460" t="str">
        <f>'3er-Tische!'!K19&amp;"  "</f>
        <v xml:space="preserve">K / 1  </v>
      </c>
      <c r="B66" s="448"/>
      <c r="C66" s="448" t="str">
        <f>'3er-Tische!'!N19</f>
        <v>L / 2</v>
      </c>
      <c r="D66" s="448"/>
      <c r="E66" s="448" t="str">
        <f>'3er-Tische!'!Q19</f>
        <v>M / 3</v>
      </c>
      <c r="F66" s="448">
        <f>'3er-Tische!'!T19</f>
        <v>0</v>
      </c>
      <c r="G66" s="455"/>
      <c r="H66" s="451"/>
      <c r="I66" s="451"/>
      <c r="J66" s="451"/>
      <c r="K66" s="451"/>
    </row>
    <row r="67" spans="1:11" s="447" customFormat="1" ht="45" customHeight="1" x14ac:dyDescent="0.25">
      <c r="A67" s="457" t="str">
        <f>$A$1</f>
        <v>3er-Liga</v>
      </c>
      <c r="B67" s="462"/>
      <c r="C67" s="458" t="str">
        <f>'3er-Tische!'!A21</f>
        <v>1. / 1</v>
      </c>
      <c r="D67" s="462"/>
      <c r="E67" s="459">
        <f>'3er-Tische!'!I21</f>
        <v>10</v>
      </c>
      <c r="F67" s="463"/>
      <c r="G67" s="454"/>
      <c r="H67" s="451"/>
      <c r="I67" s="451"/>
      <c r="J67" s="451"/>
      <c r="K67" s="451"/>
    </row>
    <row r="68" spans="1:11" s="450" customFormat="1" ht="45" customHeight="1" x14ac:dyDescent="0.35">
      <c r="A68" s="460" t="str">
        <f>'3er-Tische!'!K21&amp;"  "</f>
        <v xml:space="preserve">L / 1  </v>
      </c>
      <c r="B68" s="448"/>
      <c r="C68" s="448" t="str">
        <f>'3er-Tische!'!N21</f>
        <v>K / 2</v>
      </c>
      <c r="D68" s="448"/>
      <c r="E68" s="448" t="str">
        <f>'3er-Tische!'!Q21</f>
        <v>M / 4</v>
      </c>
      <c r="F68" s="448">
        <f>'3er-Tische!'!T21</f>
        <v>0</v>
      </c>
      <c r="G68" s="455"/>
      <c r="H68" s="451"/>
      <c r="I68" s="451"/>
      <c r="J68" s="451"/>
      <c r="K68" s="451"/>
    </row>
    <row r="69" spans="1:11" s="447" customFormat="1" ht="45" customHeight="1" x14ac:dyDescent="0.25">
      <c r="A69" s="457" t="str">
        <f>$A$1</f>
        <v>3er-Liga</v>
      </c>
      <c r="B69" s="462"/>
      <c r="C69" s="458" t="str">
        <f>'3er-Tische!'!A23</f>
        <v>1. / 1</v>
      </c>
      <c r="D69" s="462"/>
      <c r="E69" s="459">
        <f>'3er-Tische!'!I23</f>
        <v>11</v>
      </c>
      <c r="F69" s="463"/>
      <c r="G69" s="454"/>
      <c r="H69" s="451"/>
      <c r="I69" s="451"/>
      <c r="J69" s="451"/>
      <c r="K69" s="451"/>
    </row>
    <row r="70" spans="1:11" s="450" customFormat="1" ht="45" customHeight="1" x14ac:dyDescent="0.35">
      <c r="A70" s="460" t="str">
        <f>'3er-Tische!'!K23&amp;"  "</f>
        <v xml:space="preserve">L / 4  </v>
      </c>
      <c r="B70" s="448"/>
      <c r="C70" s="448" t="str">
        <f>'3er-Tische!'!N23</f>
        <v>M / 1</v>
      </c>
      <c r="D70" s="448"/>
      <c r="E70" s="448" t="str">
        <f>'3er-Tische!'!Q23</f>
        <v>K / 3</v>
      </c>
      <c r="F70" s="448">
        <f>'3er-Tische!'!T23</f>
        <v>0</v>
      </c>
      <c r="G70" s="455"/>
      <c r="H70" s="451"/>
      <c r="I70" s="451"/>
      <c r="J70" s="451"/>
      <c r="K70" s="451"/>
    </row>
    <row r="71" spans="1:11" s="447" customFormat="1" ht="45" customHeight="1" x14ac:dyDescent="0.25">
      <c r="A71" s="457" t="str">
        <f>$A$1</f>
        <v>3er-Liga</v>
      </c>
      <c r="B71" s="462"/>
      <c r="C71" s="458" t="str">
        <f>'3er-Tische!'!A25</f>
        <v>1. / 1</v>
      </c>
      <c r="D71" s="462"/>
      <c r="E71" s="459">
        <f>'3er-Tische!'!I25</f>
        <v>12</v>
      </c>
      <c r="F71" s="463"/>
      <c r="G71" s="454"/>
      <c r="H71" s="451"/>
      <c r="I71" s="451"/>
      <c r="J71" s="451"/>
      <c r="K71" s="451"/>
    </row>
    <row r="72" spans="1:11" s="450" customFormat="1" ht="45" customHeight="1" x14ac:dyDescent="0.35">
      <c r="A72" s="460" t="str">
        <f>'3er-Tische!'!K25&amp;"  "</f>
        <v xml:space="preserve">M / 2  </v>
      </c>
      <c r="B72" s="448"/>
      <c r="C72" s="448" t="str">
        <f>'3er-Tische!'!N25</f>
        <v>L / 3</v>
      </c>
      <c r="D72" s="448"/>
      <c r="E72" s="448" t="str">
        <f>'3er-Tische!'!Q25</f>
        <v>K / 4</v>
      </c>
      <c r="F72" s="448">
        <f>'3er-Tische!'!T25</f>
        <v>0</v>
      </c>
      <c r="G72" s="455"/>
      <c r="H72" s="451"/>
      <c r="I72" s="451"/>
      <c r="J72" s="451"/>
      <c r="K72" s="451"/>
    </row>
    <row r="73" spans="1:11" s="447" customFormat="1" ht="45" customHeight="1" x14ac:dyDescent="0.25">
      <c r="A73" s="457" t="str">
        <f>$A$1</f>
        <v>3er-Liga</v>
      </c>
      <c r="B73" s="462"/>
      <c r="C73" s="458" t="str">
        <f>'3er-Tische!'!A43</f>
        <v>1. / 2</v>
      </c>
      <c r="D73" s="462"/>
      <c r="E73" s="459">
        <f>'3er-Tische!'!I43</f>
        <v>9</v>
      </c>
      <c r="F73" s="463"/>
      <c r="G73" s="454"/>
      <c r="H73" s="451"/>
      <c r="I73" s="451"/>
      <c r="J73" s="451"/>
      <c r="K73" s="451"/>
    </row>
    <row r="74" spans="1:11" s="450" customFormat="1" ht="45" customHeight="1" x14ac:dyDescent="0.35">
      <c r="A74" s="460" t="str">
        <f>'3er-Tische!'!K43&amp;"  "</f>
        <v xml:space="preserve">L / 3  </v>
      </c>
      <c r="B74" s="448"/>
      <c r="C74" s="448" t="str">
        <f>'3er-Tische!'!N43</f>
        <v>M / 4</v>
      </c>
      <c r="D74" s="448"/>
      <c r="E74" s="448" t="str">
        <f>'3er-Tische!'!Q43</f>
        <v>K / 1</v>
      </c>
      <c r="F74" s="448">
        <f>'3er-Tische!'!T43</f>
        <v>0</v>
      </c>
      <c r="G74" s="455"/>
      <c r="H74" s="451"/>
      <c r="I74" s="451"/>
      <c r="J74" s="451"/>
      <c r="K74" s="451"/>
    </row>
    <row r="75" spans="1:11" s="447" customFormat="1" ht="45" customHeight="1" x14ac:dyDescent="0.25">
      <c r="A75" s="457" t="str">
        <f>$A$1</f>
        <v>3er-Liga</v>
      </c>
      <c r="B75" s="462"/>
      <c r="C75" s="458" t="str">
        <f>'3er-Tische!'!A45</f>
        <v>1. / 2</v>
      </c>
      <c r="D75" s="462"/>
      <c r="E75" s="459">
        <f>'3er-Tische!'!I45</f>
        <v>10</v>
      </c>
      <c r="F75" s="463"/>
      <c r="G75" s="454"/>
      <c r="H75" s="451"/>
      <c r="I75" s="451"/>
      <c r="J75" s="451"/>
      <c r="K75" s="451"/>
    </row>
    <row r="76" spans="1:11" s="450" customFormat="1" ht="45" customHeight="1" x14ac:dyDescent="0.35">
      <c r="A76" s="460" t="str">
        <f>'3er-Tische!'!K45&amp;"  "</f>
        <v xml:space="preserve">M / 3  </v>
      </c>
      <c r="B76" s="448"/>
      <c r="C76" s="448" t="str">
        <f>'3er-Tische!'!N45</f>
        <v>L / 4</v>
      </c>
      <c r="D76" s="448"/>
      <c r="E76" s="448" t="str">
        <f>'3er-Tische!'!Q45</f>
        <v>K / 2</v>
      </c>
      <c r="F76" s="448">
        <f>'3er-Tische!'!T45</f>
        <v>0</v>
      </c>
      <c r="G76" s="455"/>
      <c r="H76" s="451"/>
      <c r="I76" s="451"/>
      <c r="J76" s="451"/>
      <c r="K76" s="451"/>
    </row>
    <row r="77" spans="1:11" s="447" customFormat="1" ht="45" customHeight="1" x14ac:dyDescent="0.25">
      <c r="A77" s="457" t="str">
        <f>$A$1</f>
        <v>3er-Liga</v>
      </c>
      <c r="B77" s="462"/>
      <c r="C77" s="458" t="str">
        <f>'3er-Tische!'!A47</f>
        <v>1. / 2</v>
      </c>
      <c r="D77" s="462"/>
      <c r="E77" s="459">
        <f>'3er-Tische!'!I47</f>
        <v>11</v>
      </c>
      <c r="F77" s="463"/>
      <c r="G77" s="454"/>
      <c r="H77" s="451"/>
      <c r="I77" s="451"/>
      <c r="J77" s="451"/>
      <c r="K77" s="451"/>
    </row>
    <row r="78" spans="1:11" s="450" customFormat="1" ht="45" customHeight="1" x14ac:dyDescent="0.35">
      <c r="A78" s="460" t="str">
        <f>'3er-Tische!'!K47&amp;"  "</f>
        <v xml:space="preserve">K / 3  </v>
      </c>
      <c r="B78" s="448"/>
      <c r="C78" s="448" t="str">
        <f>'3er-Tische!'!N47</f>
        <v>L / 1</v>
      </c>
      <c r="D78" s="448"/>
      <c r="E78" s="448" t="str">
        <f>'3er-Tische!'!Q47</f>
        <v>M / 2</v>
      </c>
      <c r="F78" s="448">
        <f>'3er-Tische!'!T47</f>
        <v>0</v>
      </c>
      <c r="G78" s="455"/>
      <c r="H78" s="451"/>
      <c r="I78" s="451"/>
      <c r="J78" s="451"/>
      <c r="K78" s="451"/>
    </row>
    <row r="79" spans="1:11" s="447" customFormat="1" ht="45" customHeight="1" x14ac:dyDescent="0.25">
      <c r="A79" s="457" t="str">
        <f>$A$1</f>
        <v>3er-Liga</v>
      </c>
      <c r="B79" s="462"/>
      <c r="C79" s="458" t="str">
        <f>'3er-Tische!'!A49</f>
        <v>1. / 2</v>
      </c>
      <c r="D79" s="462"/>
      <c r="E79" s="459">
        <f>'3er-Tische!'!I49</f>
        <v>12</v>
      </c>
      <c r="F79" s="463"/>
      <c r="G79" s="454"/>
      <c r="H79" s="451"/>
      <c r="I79" s="451"/>
      <c r="J79" s="451"/>
      <c r="K79" s="451"/>
    </row>
    <row r="80" spans="1:11" s="450" customFormat="1" ht="45" customHeight="1" x14ac:dyDescent="0.35">
      <c r="A80" s="460" t="str">
        <f>'3er-Tische!'!K49&amp;"  "</f>
        <v xml:space="preserve">M / 1  </v>
      </c>
      <c r="B80" s="448"/>
      <c r="C80" s="448" t="str">
        <f>'3er-Tische!'!N49</f>
        <v>L / 2</v>
      </c>
      <c r="D80" s="448"/>
      <c r="E80" s="448" t="str">
        <f>'3er-Tische!'!Q49</f>
        <v>K / 4</v>
      </c>
      <c r="F80" s="448">
        <f>'3er-Tische!'!T49</f>
        <v>0</v>
      </c>
      <c r="G80" s="455"/>
      <c r="H80" s="451"/>
      <c r="I80" s="451"/>
      <c r="J80" s="451"/>
      <c r="K80" s="451"/>
    </row>
    <row r="81" spans="1:11" s="447" customFormat="1" ht="45" customHeight="1" x14ac:dyDescent="0.25">
      <c r="A81" s="457" t="str">
        <f>$A$1</f>
        <v>3er-Liga</v>
      </c>
      <c r="B81" s="462"/>
      <c r="C81" s="458" t="str">
        <f>'3er-Tische!'!A67</f>
        <v>1. / 3</v>
      </c>
      <c r="D81" s="462"/>
      <c r="E81" s="459">
        <f>'3er-Tische!'!I67</f>
        <v>9</v>
      </c>
      <c r="F81" s="463"/>
      <c r="G81" s="454"/>
      <c r="H81" s="451"/>
      <c r="I81" s="451"/>
      <c r="J81" s="451"/>
      <c r="K81" s="451"/>
    </row>
    <row r="82" spans="1:11" s="450" customFormat="1" ht="45" customHeight="1" x14ac:dyDescent="0.35">
      <c r="A82" s="460" t="str">
        <f>'3er-Tische!'!K67&amp;"  "</f>
        <v xml:space="preserve">M / 2  </v>
      </c>
      <c r="B82" s="448"/>
      <c r="C82" s="448" t="str">
        <f>'3er-Tische!'!N67</f>
        <v>K / 1</v>
      </c>
      <c r="D82" s="448"/>
      <c r="E82" s="448" t="str">
        <f>'3er-Tische!'!Q67</f>
        <v>L / 4</v>
      </c>
      <c r="F82" s="448">
        <f>'3er-Tische!'!T67</f>
        <v>0</v>
      </c>
      <c r="G82" s="455"/>
      <c r="H82" s="451"/>
      <c r="I82" s="451"/>
      <c r="J82" s="451"/>
      <c r="K82" s="451"/>
    </row>
    <row r="83" spans="1:11" s="447" customFormat="1" ht="45" customHeight="1" x14ac:dyDescent="0.25">
      <c r="A83" s="457" t="str">
        <f>$A$1</f>
        <v>3er-Liga</v>
      </c>
      <c r="B83" s="462"/>
      <c r="C83" s="458" t="str">
        <f>'3er-Tische!'!A69</f>
        <v>1. / 3</v>
      </c>
      <c r="D83" s="462"/>
      <c r="E83" s="459">
        <f>'3er-Tische!'!I69</f>
        <v>10</v>
      </c>
      <c r="F83" s="463"/>
      <c r="G83" s="454"/>
      <c r="H83" s="451"/>
      <c r="I83" s="451"/>
      <c r="J83" s="451"/>
      <c r="K83" s="451"/>
    </row>
    <row r="84" spans="1:11" s="450" customFormat="1" ht="45" customHeight="1" x14ac:dyDescent="0.35">
      <c r="A84" s="460" t="str">
        <f>'3er-Tische!'!K69&amp;"  "</f>
        <v xml:space="preserve">K / 2  </v>
      </c>
      <c r="B84" s="448"/>
      <c r="C84" s="448" t="str">
        <f>'3er-Tische!'!N69</f>
        <v>M / 1</v>
      </c>
      <c r="D84" s="448"/>
      <c r="E84" s="448" t="str">
        <f>'3er-Tische!'!Q69</f>
        <v>L / 3</v>
      </c>
      <c r="F84" s="448">
        <f>'3er-Tische!'!T69</f>
        <v>0</v>
      </c>
      <c r="G84" s="455"/>
      <c r="H84" s="451"/>
      <c r="I84" s="451"/>
      <c r="J84" s="451"/>
      <c r="K84" s="451"/>
    </row>
    <row r="85" spans="1:11" s="447" customFormat="1" ht="45" customHeight="1" x14ac:dyDescent="0.25">
      <c r="A85" s="457" t="str">
        <f>$A$1</f>
        <v>3er-Liga</v>
      </c>
      <c r="B85" s="462"/>
      <c r="C85" s="458" t="str">
        <f>'3er-Tische!'!A71</f>
        <v>1. / 3</v>
      </c>
      <c r="D85" s="462"/>
      <c r="E85" s="459">
        <f>'3er-Tische!'!I71</f>
        <v>11</v>
      </c>
      <c r="F85" s="463"/>
      <c r="G85" s="454"/>
      <c r="H85" s="451"/>
      <c r="I85" s="451"/>
      <c r="J85" s="451"/>
      <c r="K85" s="451"/>
    </row>
    <row r="86" spans="1:11" s="450" customFormat="1" ht="45" customHeight="1" x14ac:dyDescent="0.35">
      <c r="A86" s="460" t="str">
        <f>'3er-Tische!'!K71&amp;"  "</f>
        <v xml:space="preserve">L / 2  </v>
      </c>
      <c r="B86" s="448"/>
      <c r="C86" s="448" t="str">
        <f>'3er-Tische!'!N71</f>
        <v>M / 4</v>
      </c>
      <c r="D86" s="448"/>
      <c r="E86" s="448" t="str">
        <f>'3er-Tische!'!Q71</f>
        <v>K / 3</v>
      </c>
      <c r="F86" s="448">
        <f>'3er-Tische!'!T71</f>
        <v>0</v>
      </c>
      <c r="G86" s="455"/>
      <c r="H86" s="451"/>
      <c r="I86" s="451"/>
      <c r="J86" s="451"/>
      <c r="K86" s="451"/>
    </row>
    <row r="87" spans="1:11" s="447" customFormat="1" ht="45" customHeight="1" x14ac:dyDescent="0.25">
      <c r="A87" s="457" t="str">
        <f>$A$1</f>
        <v>3er-Liga</v>
      </c>
      <c r="B87" s="462"/>
      <c r="C87" s="458" t="str">
        <f>'3er-Tische!'!A73</f>
        <v>1. / 3</v>
      </c>
      <c r="D87" s="462"/>
      <c r="E87" s="459">
        <f>'3er-Tische!'!I73</f>
        <v>12</v>
      </c>
      <c r="F87" s="463"/>
      <c r="G87" s="454"/>
      <c r="H87" s="451"/>
      <c r="I87" s="451"/>
      <c r="J87" s="451"/>
      <c r="K87" s="451"/>
    </row>
    <row r="88" spans="1:11" s="450" customFormat="1" ht="45" customHeight="1" x14ac:dyDescent="0.35">
      <c r="A88" s="460" t="str">
        <f>'3er-Tische!'!K73&amp;"  "</f>
        <v xml:space="preserve">M / 3  </v>
      </c>
      <c r="B88" s="448"/>
      <c r="C88" s="448" t="str">
        <f>'3er-Tische!'!N73</f>
        <v>L / 1</v>
      </c>
      <c r="D88" s="448"/>
      <c r="E88" s="448" t="str">
        <f>'3er-Tische!'!Q73</f>
        <v>K / 4</v>
      </c>
      <c r="F88" s="448">
        <f>'3er-Tische!'!T73</f>
        <v>0</v>
      </c>
      <c r="G88" s="455"/>
      <c r="H88" s="451"/>
      <c r="I88" s="451"/>
      <c r="J88" s="451"/>
      <c r="K88" s="451"/>
    </row>
    <row r="89" spans="1:11" s="447" customFormat="1" ht="45" customHeight="1" x14ac:dyDescent="0.25">
      <c r="A89" s="457" t="str">
        <f>$A$1</f>
        <v>3er-Liga</v>
      </c>
      <c r="B89" s="462"/>
      <c r="C89" s="458" t="str">
        <f>'3er-Tische!'!A91</f>
        <v>1. / 4</v>
      </c>
      <c r="D89" s="462"/>
      <c r="E89" s="459">
        <f>'3er-Tische!'!I91</f>
        <v>9</v>
      </c>
      <c r="F89" s="463"/>
      <c r="G89" s="454"/>
      <c r="H89" s="451"/>
      <c r="I89" s="451"/>
      <c r="J89" s="451"/>
      <c r="K89" s="451"/>
    </row>
    <row r="90" spans="1:11" s="450" customFormat="1" ht="45" customHeight="1" x14ac:dyDescent="0.35">
      <c r="A90" s="460" t="str">
        <f>'3er-Tische!'!K91&amp;"  "</f>
        <v xml:space="preserve">L / 1  </v>
      </c>
      <c r="B90" s="448"/>
      <c r="C90" s="448" t="str">
        <f>'3er-Tische!'!N91</f>
        <v>M / 1</v>
      </c>
      <c r="D90" s="448"/>
      <c r="E90" s="448" t="str">
        <f>'3er-Tische!'!Q91</f>
        <v>K / 1</v>
      </c>
      <c r="F90" s="448">
        <f>'3er-Tische!'!T91</f>
        <v>0</v>
      </c>
      <c r="G90" s="455"/>
      <c r="H90" s="451"/>
      <c r="I90" s="451"/>
      <c r="J90" s="451"/>
      <c r="K90" s="451"/>
    </row>
    <row r="91" spans="1:11" s="447" customFormat="1" ht="45" customHeight="1" x14ac:dyDescent="0.25">
      <c r="A91" s="457" t="str">
        <f>$A$1</f>
        <v>3er-Liga</v>
      </c>
      <c r="B91" s="462"/>
      <c r="C91" s="458" t="str">
        <f>'3er-Tische!'!A93</f>
        <v>1. / 4</v>
      </c>
      <c r="D91" s="462"/>
      <c r="E91" s="459">
        <f>'3er-Tische!'!I93</f>
        <v>10</v>
      </c>
      <c r="F91" s="463"/>
      <c r="G91" s="454"/>
      <c r="H91" s="451"/>
      <c r="I91" s="451"/>
      <c r="J91" s="451"/>
      <c r="K91" s="451"/>
    </row>
    <row r="92" spans="1:11" s="450" customFormat="1" ht="45" customHeight="1" x14ac:dyDescent="0.35">
      <c r="A92" s="460" t="str">
        <f>'3er-Tische!'!K93&amp;"  "</f>
        <v xml:space="preserve">M / 2  </v>
      </c>
      <c r="B92" s="448"/>
      <c r="C92" s="448" t="str">
        <f>'3er-Tische!'!N93</f>
        <v>K / 2</v>
      </c>
      <c r="D92" s="448"/>
      <c r="E92" s="448" t="str">
        <f>'3er-Tische!'!Q93</f>
        <v>L / 2</v>
      </c>
      <c r="F92" s="448">
        <f>'3er-Tische!'!T93</f>
        <v>0</v>
      </c>
      <c r="G92" s="455"/>
      <c r="H92" s="451"/>
      <c r="I92" s="451"/>
      <c r="J92" s="451"/>
      <c r="K92" s="451"/>
    </row>
    <row r="93" spans="1:11" s="447" customFormat="1" ht="45" customHeight="1" x14ac:dyDescent="0.25">
      <c r="A93" s="457" t="str">
        <f>$A$1</f>
        <v>3er-Liga</v>
      </c>
      <c r="B93" s="462"/>
      <c r="C93" s="458" t="str">
        <f>'3er-Tische!'!A95</f>
        <v>1. / 4</v>
      </c>
      <c r="D93" s="462"/>
      <c r="E93" s="459">
        <f>'3er-Tische!'!I95</f>
        <v>11</v>
      </c>
      <c r="F93" s="463"/>
      <c r="G93" s="454"/>
      <c r="H93" s="451"/>
      <c r="I93" s="451"/>
      <c r="J93" s="451"/>
      <c r="K93" s="451"/>
    </row>
    <row r="94" spans="1:11" s="450" customFormat="1" ht="45" customHeight="1" x14ac:dyDescent="0.35">
      <c r="A94" s="460" t="str">
        <f>'3er-Tische!'!K95&amp;"  "</f>
        <v xml:space="preserve">K / 3  </v>
      </c>
      <c r="B94" s="448"/>
      <c r="C94" s="448" t="str">
        <f>'3er-Tische!'!N95</f>
        <v>L / 3</v>
      </c>
      <c r="D94" s="448"/>
      <c r="E94" s="448" t="str">
        <f>'3er-Tische!'!Q95</f>
        <v>M / 3</v>
      </c>
      <c r="F94" s="448">
        <f>'3er-Tische!'!T95</f>
        <v>0</v>
      </c>
      <c r="G94" s="455"/>
      <c r="H94" s="451"/>
      <c r="I94" s="451"/>
      <c r="J94" s="451"/>
      <c r="K94" s="451"/>
    </row>
    <row r="95" spans="1:11" s="447" customFormat="1" ht="45" customHeight="1" x14ac:dyDescent="0.25">
      <c r="A95" s="457" t="str">
        <f>$A$1</f>
        <v>3er-Liga</v>
      </c>
      <c r="B95" s="462"/>
      <c r="C95" s="458" t="str">
        <f>'3er-Tische!'!A97</f>
        <v>1. / 4</v>
      </c>
      <c r="D95" s="462"/>
      <c r="E95" s="459">
        <f>'3er-Tische!'!I97</f>
        <v>12</v>
      </c>
      <c r="F95" s="463"/>
      <c r="G95" s="454"/>
      <c r="H95" s="451"/>
      <c r="I95" s="451"/>
      <c r="J95" s="451"/>
      <c r="K95" s="451"/>
    </row>
    <row r="96" spans="1:11" s="450" customFormat="1" ht="45" customHeight="1" x14ac:dyDescent="0.35">
      <c r="A96" s="460" t="str">
        <f>'3er-Tische!'!K97&amp;"  "</f>
        <v xml:space="preserve">K / 4  </v>
      </c>
      <c r="B96" s="448"/>
      <c r="C96" s="448" t="str">
        <f>'3er-Tische!'!N97</f>
        <v>L / 4</v>
      </c>
      <c r="D96" s="448"/>
      <c r="E96" s="448" t="str">
        <f>'3er-Tische!'!Q97</f>
        <v>M / 4</v>
      </c>
      <c r="F96" s="448">
        <f>'3er-Tische!'!T97</f>
        <v>0</v>
      </c>
      <c r="G96" s="455"/>
      <c r="H96" s="451"/>
      <c r="I96" s="451"/>
      <c r="J96" s="451"/>
      <c r="K96" s="451"/>
    </row>
  </sheetData>
  <mergeCells count="3">
    <mergeCell ref="H1:K2"/>
    <mergeCell ref="H3:K4"/>
    <mergeCell ref="H5:K6"/>
  </mergeCells>
  <phoneticPr fontId="0" type="noConversion"/>
  <pageMargins left="3.5433070866141736" right="0.19685039370078741" top="0.47244094488188981" bottom="0.98425196850393704" header="0.51181102362204722" footer="0.51181102362204722"/>
  <pageSetup paperSize="9" orientation="portrait" horizontalDpi="300" verticalDpi="300" r:id="rId1"/>
  <headerFooter alignWithMargins="0"/>
  <rowBreaks count="47" manualBreakCount="47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3"/>
  <sheetViews>
    <sheetView zoomScale="50" workbookViewId="0">
      <selection activeCell="AA15" sqref="AA15"/>
    </sheetView>
  </sheetViews>
  <sheetFormatPr baseColWidth="10" defaultColWidth="6.5703125" defaultRowHeight="33.75" x14ac:dyDescent="0.5"/>
  <cols>
    <col min="1" max="1" width="18.5703125" style="30" customWidth="1"/>
    <col min="2" max="18" width="7.7109375" style="81" customWidth="1"/>
    <col min="19" max="16384" width="6.5703125" style="30"/>
  </cols>
  <sheetData>
    <row r="1" spans="1:18" ht="34.5" thickBot="1" x14ac:dyDescent="0.55000000000000004">
      <c r="A1" s="479" t="s">
        <v>200</v>
      </c>
      <c r="B1" s="480"/>
      <c r="C1" s="485" t="s">
        <v>37</v>
      </c>
      <c r="D1" s="526"/>
      <c r="E1" s="486"/>
      <c r="F1" s="512" t="s">
        <v>38</v>
      </c>
      <c r="G1" s="527"/>
      <c r="H1" s="513"/>
      <c r="I1" s="507" t="s">
        <v>39</v>
      </c>
      <c r="J1" s="531"/>
      <c r="K1" s="508"/>
      <c r="L1" s="477" t="s">
        <v>40</v>
      </c>
      <c r="M1" s="525"/>
      <c r="N1" s="478"/>
      <c r="O1" s="28" t="s">
        <v>41</v>
      </c>
      <c r="P1" s="28"/>
      <c r="Q1" s="28"/>
      <c r="R1" s="28"/>
    </row>
    <row r="2" spans="1:18" ht="34.5" thickBot="1" x14ac:dyDescent="0.55000000000000004">
      <c r="A2" s="517" t="s">
        <v>37</v>
      </c>
      <c r="B2" s="31" t="s">
        <v>7</v>
      </c>
      <c r="C2" s="32"/>
      <c r="D2" s="125"/>
      <c r="E2" s="33"/>
      <c r="F2" s="34" t="s">
        <v>19</v>
      </c>
      <c r="G2" s="133" t="s">
        <v>23</v>
      </c>
      <c r="H2" s="33"/>
      <c r="I2" s="34" t="s">
        <v>8</v>
      </c>
      <c r="J2" s="165" t="s">
        <v>12</v>
      </c>
      <c r="K2" s="33"/>
      <c r="L2" s="34" t="s">
        <v>20</v>
      </c>
      <c r="M2" s="134" t="s">
        <v>21</v>
      </c>
      <c r="N2" s="33"/>
      <c r="O2" s="31" t="s">
        <v>7</v>
      </c>
      <c r="P2" s="28"/>
      <c r="Q2" s="28"/>
      <c r="R2" s="28"/>
    </row>
    <row r="3" spans="1:18" ht="34.5" thickBot="1" x14ac:dyDescent="0.55000000000000004">
      <c r="A3" s="528"/>
      <c r="B3" s="128" t="s">
        <v>11</v>
      </c>
      <c r="C3" s="129"/>
      <c r="D3" s="130"/>
      <c r="E3" s="131"/>
      <c r="F3" s="129"/>
      <c r="G3" s="97" t="s">
        <v>23</v>
      </c>
      <c r="H3" s="92" t="s">
        <v>24</v>
      </c>
      <c r="I3" s="129"/>
      <c r="J3" s="97" t="s">
        <v>12</v>
      </c>
      <c r="K3" s="111" t="s">
        <v>16</v>
      </c>
      <c r="L3" s="129"/>
      <c r="M3" s="97" t="s">
        <v>21</v>
      </c>
      <c r="N3" s="108" t="s">
        <v>25</v>
      </c>
      <c r="O3" s="128" t="s">
        <v>11</v>
      </c>
      <c r="P3" s="28"/>
      <c r="Q3" s="28"/>
      <c r="R3" s="28"/>
    </row>
    <row r="4" spans="1:18" ht="34.5" thickBot="1" x14ac:dyDescent="0.55000000000000004">
      <c r="A4" s="518"/>
      <c r="B4" s="167" t="s">
        <v>15</v>
      </c>
      <c r="C4" s="40"/>
      <c r="D4" s="132"/>
      <c r="E4" s="41"/>
      <c r="F4" s="42" t="s">
        <v>19</v>
      </c>
      <c r="G4" s="132"/>
      <c r="H4" s="43" t="s">
        <v>24</v>
      </c>
      <c r="I4" s="44" t="s">
        <v>8</v>
      </c>
      <c r="J4" s="132"/>
      <c r="K4" s="43" t="s">
        <v>16</v>
      </c>
      <c r="L4" s="45" t="s">
        <v>20</v>
      </c>
      <c r="M4" s="132"/>
      <c r="N4" s="46" t="s">
        <v>25</v>
      </c>
      <c r="O4" s="39" t="s">
        <v>15</v>
      </c>
      <c r="P4" s="48" t="s">
        <v>42</v>
      </c>
      <c r="Q4" s="28"/>
      <c r="R4" s="28"/>
    </row>
    <row r="5" spans="1:18" ht="34.5" thickBot="1" x14ac:dyDescent="0.55000000000000004">
      <c r="A5" s="500" t="s">
        <v>38</v>
      </c>
      <c r="B5" s="49" t="s">
        <v>19</v>
      </c>
      <c r="C5" s="34" t="s">
        <v>7</v>
      </c>
      <c r="D5" s="125"/>
      <c r="E5" s="35" t="s">
        <v>15</v>
      </c>
      <c r="F5" s="32"/>
      <c r="G5" s="125"/>
      <c r="H5" s="33"/>
      <c r="I5" s="32"/>
      <c r="J5" s="133" t="s">
        <v>12</v>
      </c>
      <c r="K5" s="36" t="s">
        <v>16</v>
      </c>
      <c r="L5" s="32" t="s">
        <v>20</v>
      </c>
      <c r="M5" s="134" t="s">
        <v>21</v>
      </c>
      <c r="N5" s="168" t="s">
        <v>25</v>
      </c>
      <c r="O5" s="49" t="s">
        <v>19</v>
      </c>
      <c r="P5" s="56" t="s">
        <v>42</v>
      </c>
      <c r="Q5" s="28"/>
      <c r="R5" s="28"/>
    </row>
    <row r="6" spans="1:18" ht="34.5" thickBot="1" x14ac:dyDescent="0.55000000000000004">
      <c r="A6" s="529"/>
      <c r="B6" s="136" t="s">
        <v>23</v>
      </c>
      <c r="C6" s="90" t="s">
        <v>7</v>
      </c>
      <c r="D6" s="97" t="s">
        <v>11</v>
      </c>
      <c r="E6" s="131"/>
      <c r="F6" s="129"/>
      <c r="G6" s="130"/>
      <c r="H6" s="131"/>
      <c r="I6" s="103" t="s">
        <v>8</v>
      </c>
      <c r="J6" s="130"/>
      <c r="K6" s="92" t="s">
        <v>16</v>
      </c>
      <c r="L6" s="90" t="s">
        <v>20</v>
      </c>
      <c r="M6" s="130" t="s">
        <v>21</v>
      </c>
      <c r="N6" s="108" t="s">
        <v>25</v>
      </c>
      <c r="O6" s="136" t="s">
        <v>23</v>
      </c>
      <c r="P6" s="28"/>
      <c r="Q6" s="28"/>
      <c r="R6" s="28"/>
    </row>
    <row r="7" spans="1:18" ht="34.5" thickBot="1" x14ac:dyDescent="0.55000000000000004">
      <c r="A7" s="501"/>
      <c r="B7" s="52" t="s">
        <v>24</v>
      </c>
      <c r="C7" s="40"/>
      <c r="D7" s="99" t="s">
        <v>11</v>
      </c>
      <c r="E7" s="43" t="s">
        <v>15</v>
      </c>
      <c r="F7" s="40"/>
      <c r="G7" s="132"/>
      <c r="H7" s="41"/>
      <c r="I7" s="42" t="s">
        <v>8</v>
      </c>
      <c r="J7" s="109" t="s">
        <v>12</v>
      </c>
      <c r="K7" s="41"/>
      <c r="L7" s="45" t="s">
        <v>20</v>
      </c>
      <c r="M7" s="99" t="s">
        <v>21</v>
      </c>
      <c r="N7" s="41" t="s">
        <v>25</v>
      </c>
      <c r="O7" s="52" t="s">
        <v>24</v>
      </c>
      <c r="P7" s="28"/>
      <c r="Q7" s="28"/>
      <c r="R7" s="28"/>
    </row>
    <row r="8" spans="1:18" ht="34.5" thickBot="1" x14ac:dyDescent="0.55000000000000004">
      <c r="A8" s="503" t="s">
        <v>39</v>
      </c>
      <c r="B8" s="57" t="s">
        <v>8</v>
      </c>
      <c r="C8" s="34" t="s">
        <v>7</v>
      </c>
      <c r="D8" s="125"/>
      <c r="E8" s="36" t="s">
        <v>15</v>
      </c>
      <c r="F8" s="32"/>
      <c r="G8" s="165" t="s">
        <v>23</v>
      </c>
      <c r="H8" s="35" t="s">
        <v>24</v>
      </c>
      <c r="I8" s="32"/>
      <c r="J8" s="170"/>
      <c r="K8" s="33"/>
      <c r="L8" s="32"/>
      <c r="M8" s="165" t="s">
        <v>21</v>
      </c>
      <c r="N8" s="65" t="s">
        <v>25</v>
      </c>
      <c r="O8" s="57" t="s">
        <v>8</v>
      </c>
      <c r="P8" s="28"/>
      <c r="Q8" s="28"/>
      <c r="R8" s="28"/>
    </row>
    <row r="9" spans="1:18" ht="34.5" thickBot="1" x14ac:dyDescent="0.55000000000000004">
      <c r="A9" s="532"/>
      <c r="B9" s="171" t="s">
        <v>12</v>
      </c>
      <c r="C9" s="103" t="s">
        <v>7</v>
      </c>
      <c r="D9" s="97" t="s">
        <v>11</v>
      </c>
      <c r="E9" s="131"/>
      <c r="F9" s="90" t="s">
        <v>19</v>
      </c>
      <c r="G9" s="130"/>
      <c r="H9" s="111" t="s">
        <v>24</v>
      </c>
      <c r="I9" s="129"/>
      <c r="J9" s="130"/>
      <c r="K9" s="131"/>
      <c r="L9" s="106" t="s">
        <v>20</v>
      </c>
      <c r="M9" s="130"/>
      <c r="N9" s="105" t="s">
        <v>25</v>
      </c>
      <c r="O9" s="171" t="s">
        <v>12</v>
      </c>
      <c r="P9" s="60" t="s">
        <v>42</v>
      </c>
      <c r="Q9" s="28"/>
      <c r="R9" s="28"/>
    </row>
    <row r="10" spans="1:18" ht="34.5" thickBot="1" x14ac:dyDescent="0.55000000000000004">
      <c r="A10" s="504"/>
      <c r="B10" s="61" t="s">
        <v>16</v>
      </c>
      <c r="C10" s="40"/>
      <c r="D10" s="109" t="s">
        <v>11</v>
      </c>
      <c r="E10" s="43" t="s">
        <v>15</v>
      </c>
      <c r="F10" s="44" t="s">
        <v>19</v>
      </c>
      <c r="G10" s="99" t="s">
        <v>23</v>
      </c>
      <c r="H10" s="41"/>
      <c r="I10" s="40"/>
      <c r="J10" s="132"/>
      <c r="K10" s="41"/>
      <c r="L10" s="44" t="s">
        <v>20</v>
      </c>
      <c r="M10" s="112" t="s">
        <v>21</v>
      </c>
      <c r="N10" s="41"/>
      <c r="O10" s="61" t="s">
        <v>16</v>
      </c>
      <c r="P10" s="28"/>
      <c r="Q10" s="28"/>
      <c r="R10" s="28"/>
    </row>
    <row r="11" spans="1:18" ht="34.5" thickBot="1" x14ac:dyDescent="0.55000000000000004">
      <c r="A11" s="509" t="s">
        <v>40</v>
      </c>
      <c r="B11" s="64" t="s">
        <v>20</v>
      </c>
      <c r="C11" s="34" t="s">
        <v>7</v>
      </c>
      <c r="D11" s="125"/>
      <c r="E11" s="65" t="s">
        <v>15</v>
      </c>
      <c r="F11" s="32" t="s">
        <v>19</v>
      </c>
      <c r="G11" s="133" t="s">
        <v>23</v>
      </c>
      <c r="H11" s="65" t="s">
        <v>24</v>
      </c>
      <c r="I11" s="32"/>
      <c r="J11" s="134" t="s">
        <v>12</v>
      </c>
      <c r="K11" s="36" t="s">
        <v>16</v>
      </c>
      <c r="L11" s="32"/>
      <c r="M11" s="125"/>
      <c r="N11" s="33"/>
      <c r="O11" s="64" t="s">
        <v>20</v>
      </c>
      <c r="P11" s="28"/>
      <c r="Q11" s="28"/>
      <c r="R11" s="28"/>
    </row>
    <row r="12" spans="1:18" ht="34.5" thickBot="1" x14ac:dyDescent="0.55000000000000004">
      <c r="A12" s="530"/>
      <c r="B12" s="141" t="s">
        <v>21</v>
      </c>
      <c r="C12" s="106" t="s">
        <v>7</v>
      </c>
      <c r="D12" s="97" t="s">
        <v>11</v>
      </c>
      <c r="E12" s="131"/>
      <c r="F12" s="106" t="s">
        <v>19</v>
      </c>
      <c r="G12" s="130" t="s">
        <v>23</v>
      </c>
      <c r="H12" s="92" t="s">
        <v>24</v>
      </c>
      <c r="I12" s="103" t="s">
        <v>8</v>
      </c>
      <c r="J12" s="130"/>
      <c r="K12" s="108" t="s">
        <v>16</v>
      </c>
      <c r="L12" s="129"/>
      <c r="M12" s="130"/>
      <c r="N12" s="131"/>
      <c r="O12" s="141" t="s">
        <v>21</v>
      </c>
      <c r="P12" s="28"/>
      <c r="Q12" s="28"/>
      <c r="R12" s="28"/>
    </row>
    <row r="13" spans="1:18" ht="34.5" thickBot="1" x14ac:dyDescent="0.55000000000000004">
      <c r="A13" s="510"/>
      <c r="B13" s="66" t="s">
        <v>25</v>
      </c>
      <c r="C13" s="40"/>
      <c r="D13" s="175" t="s">
        <v>11</v>
      </c>
      <c r="E13" s="43" t="s">
        <v>15</v>
      </c>
      <c r="F13" s="42" t="s">
        <v>19</v>
      </c>
      <c r="G13" s="175" t="s">
        <v>23</v>
      </c>
      <c r="H13" s="41" t="s">
        <v>24</v>
      </c>
      <c r="I13" s="67" t="s">
        <v>8</v>
      </c>
      <c r="J13" s="109" t="s">
        <v>12</v>
      </c>
      <c r="K13" s="41"/>
      <c r="L13" s="40"/>
      <c r="M13" s="132"/>
      <c r="N13" s="41"/>
      <c r="O13" s="143" t="s">
        <v>25</v>
      </c>
      <c r="P13" s="70" t="s">
        <v>42</v>
      </c>
      <c r="Q13" s="28"/>
      <c r="R13" s="28"/>
    </row>
    <row r="14" spans="1:18" ht="34.5" thickBot="1" x14ac:dyDescent="0.55000000000000004">
      <c r="A14" s="483" t="s">
        <v>69</v>
      </c>
      <c r="B14" s="484"/>
      <c r="C14" s="433" t="s">
        <v>7</v>
      </c>
      <c r="D14" s="434" t="s">
        <v>11</v>
      </c>
      <c r="E14" s="435" t="s">
        <v>15</v>
      </c>
      <c r="F14" s="436" t="s">
        <v>19</v>
      </c>
      <c r="G14" s="437" t="s">
        <v>23</v>
      </c>
      <c r="H14" s="438" t="s">
        <v>24</v>
      </c>
      <c r="I14" s="439" t="s">
        <v>8</v>
      </c>
      <c r="J14" s="440" t="s">
        <v>12</v>
      </c>
      <c r="K14" s="441" t="s">
        <v>16</v>
      </c>
      <c r="L14" s="442" t="s">
        <v>20</v>
      </c>
      <c r="M14" s="443" t="s">
        <v>21</v>
      </c>
      <c r="N14" s="444" t="s">
        <v>25</v>
      </c>
      <c r="O14" s="445"/>
      <c r="P14" s="152"/>
      <c r="Q14" s="28"/>
      <c r="R14" s="28"/>
    </row>
    <row r="15" spans="1:18" ht="34.5" thickBot="1" x14ac:dyDescent="0.55000000000000004">
      <c r="A15" s="481" t="s">
        <v>51</v>
      </c>
      <c r="B15" s="482"/>
      <c r="C15" s="177" t="s">
        <v>42</v>
      </c>
      <c r="D15" s="178" t="s">
        <v>11</v>
      </c>
      <c r="E15" s="178" t="s">
        <v>23</v>
      </c>
      <c r="F15" s="179" t="s">
        <v>8</v>
      </c>
      <c r="G15" s="534" t="s">
        <v>45</v>
      </c>
      <c r="H15" s="535"/>
      <c r="I15" s="535"/>
      <c r="J15" s="535"/>
      <c r="K15" s="535"/>
      <c r="L15" s="535"/>
      <c r="M15" s="535"/>
      <c r="N15" s="535"/>
      <c r="O15" s="536"/>
      <c r="P15" s="28"/>
      <c r="Q15" s="28"/>
      <c r="R15" s="28"/>
    </row>
    <row r="17" spans="1:18" x14ac:dyDescent="0.5">
      <c r="A17" s="971" t="s">
        <v>230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3"/>
    </row>
    <row r="18" spans="1:18" ht="34.5" thickBot="1" x14ac:dyDescent="0.55000000000000004">
      <c r="A18" s="967"/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9"/>
      <c r="N18" s="969"/>
      <c r="O18" s="969"/>
      <c r="P18" s="969"/>
      <c r="Q18" s="969"/>
      <c r="R18" s="970"/>
    </row>
    <row r="19" spans="1:18" ht="12" customHeight="1" x14ac:dyDescent="0.5">
      <c r="A19" s="522" t="s">
        <v>37</v>
      </c>
      <c r="C19" s="189"/>
      <c r="D19" s="190"/>
      <c r="E19" s="190"/>
      <c r="F19" s="191"/>
      <c r="G19" s="192"/>
      <c r="J19" s="511" t="s">
        <v>38</v>
      </c>
      <c r="K19" s="492"/>
      <c r="L19" s="493"/>
      <c r="M19" s="30"/>
      <c r="N19" s="189"/>
      <c r="O19" s="190"/>
      <c r="P19" s="190"/>
      <c r="Q19" s="191"/>
      <c r="R19" s="124"/>
    </row>
    <row r="20" spans="1:18" x14ac:dyDescent="0.5">
      <c r="A20" s="502"/>
      <c r="C20" s="96" t="s">
        <v>7</v>
      </c>
      <c r="D20" s="97" t="s">
        <v>19</v>
      </c>
      <c r="E20" s="97" t="s">
        <v>8</v>
      </c>
      <c r="F20" s="100" t="s">
        <v>20</v>
      </c>
      <c r="G20" s="128"/>
      <c r="J20" s="494"/>
      <c r="K20" s="495"/>
      <c r="L20" s="496"/>
      <c r="M20" s="30"/>
      <c r="N20" s="90" t="s">
        <v>19</v>
      </c>
      <c r="O20" s="91" t="s">
        <v>15</v>
      </c>
      <c r="P20" s="91" t="s">
        <v>12</v>
      </c>
      <c r="Q20" s="156" t="s">
        <v>25</v>
      </c>
      <c r="R20" s="136"/>
    </row>
    <row r="21" spans="1:18" ht="12" customHeight="1" x14ac:dyDescent="0.5">
      <c r="A21" s="502"/>
      <c r="C21" s="93"/>
      <c r="D21" s="94"/>
      <c r="E21" s="94"/>
      <c r="F21" s="95"/>
      <c r="G21" s="128"/>
      <c r="J21" s="494"/>
      <c r="K21" s="495"/>
      <c r="L21" s="496"/>
      <c r="M21" s="30"/>
      <c r="N21" s="93"/>
      <c r="O21" s="94"/>
      <c r="P21" s="94"/>
      <c r="Q21" s="95"/>
      <c r="R21" s="136"/>
    </row>
    <row r="22" spans="1:18" x14ac:dyDescent="0.5">
      <c r="A22" s="475"/>
      <c r="C22" s="96" t="s">
        <v>11</v>
      </c>
      <c r="D22" s="97" t="s">
        <v>23</v>
      </c>
      <c r="E22" s="97" t="s">
        <v>12</v>
      </c>
      <c r="F22" s="100" t="s">
        <v>21</v>
      </c>
      <c r="G22" s="128"/>
      <c r="J22" s="494"/>
      <c r="K22" s="495"/>
      <c r="L22" s="496"/>
      <c r="M22" s="30"/>
      <c r="N22" s="90" t="s">
        <v>23</v>
      </c>
      <c r="O22" s="91" t="s">
        <v>7</v>
      </c>
      <c r="P22" s="91" t="s">
        <v>16</v>
      </c>
      <c r="Q22" s="92" t="s">
        <v>20</v>
      </c>
      <c r="R22" s="136"/>
    </row>
    <row r="23" spans="1:18" ht="12" customHeight="1" x14ac:dyDescent="0.5">
      <c r="A23" s="475"/>
      <c r="C23" s="93"/>
      <c r="D23" s="94"/>
      <c r="E23" s="94"/>
      <c r="F23" s="95"/>
      <c r="G23" s="195"/>
      <c r="J23" s="494"/>
      <c r="K23" s="495"/>
      <c r="L23" s="496"/>
      <c r="M23" s="30"/>
      <c r="N23" s="93"/>
      <c r="O23" s="94"/>
      <c r="P23" s="94"/>
      <c r="Q23" s="95"/>
      <c r="R23" s="196"/>
    </row>
    <row r="24" spans="1:18" x14ac:dyDescent="0.5">
      <c r="A24" s="475"/>
      <c r="C24" s="96" t="s">
        <v>15</v>
      </c>
      <c r="D24" s="97" t="s">
        <v>24</v>
      </c>
      <c r="E24" s="97" t="s">
        <v>16</v>
      </c>
      <c r="F24" s="98" t="s">
        <v>25</v>
      </c>
      <c r="G24" s="128"/>
      <c r="J24" s="494"/>
      <c r="K24" s="495"/>
      <c r="L24" s="496"/>
      <c r="M24" s="30"/>
      <c r="N24" s="90" t="s">
        <v>24</v>
      </c>
      <c r="O24" s="91" t="s">
        <v>11</v>
      </c>
      <c r="P24" s="91" t="s">
        <v>8</v>
      </c>
      <c r="Q24" s="92" t="s">
        <v>21</v>
      </c>
      <c r="R24" s="136"/>
    </row>
    <row r="25" spans="1:18" ht="12" customHeight="1" x14ac:dyDescent="0.5">
      <c r="A25" s="475"/>
      <c r="C25" s="93"/>
      <c r="D25" s="94"/>
      <c r="E25" s="94"/>
      <c r="F25" s="95"/>
      <c r="G25" s="195"/>
      <c r="J25" s="494"/>
      <c r="K25" s="495"/>
      <c r="L25" s="496"/>
      <c r="M25" s="30"/>
      <c r="N25" s="93"/>
      <c r="O25" s="94"/>
      <c r="P25" s="94"/>
      <c r="Q25" s="95"/>
      <c r="R25" s="195"/>
    </row>
    <row r="26" spans="1:18" ht="34.5" thickBot="1" x14ac:dyDescent="0.55000000000000004">
      <c r="A26" s="476"/>
      <c r="C26" s="101"/>
      <c r="D26" s="102"/>
      <c r="E26" s="102"/>
      <c r="F26" s="43"/>
      <c r="G26" s="39"/>
      <c r="J26" s="497"/>
      <c r="K26" s="498"/>
      <c r="L26" s="499"/>
      <c r="M26" s="30"/>
      <c r="N26" s="42"/>
      <c r="O26" s="99"/>
      <c r="P26" s="99"/>
      <c r="Q26" s="68"/>
      <c r="R26" s="52"/>
    </row>
    <row r="27" spans="1:18" ht="12" customHeight="1" x14ac:dyDescent="0.5">
      <c r="A27" s="487" t="s">
        <v>39</v>
      </c>
      <c r="C27" s="189"/>
      <c r="D27" s="190"/>
      <c r="E27" s="190"/>
      <c r="F27" s="191"/>
      <c r="G27" s="124"/>
      <c r="J27" s="491" t="s">
        <v>40</v>
      </c>
      <c r="K27" s="537"/>
      <c r="L27" s="538"/>
      <c r="M27" s="30"/>
      <c r="N27" s="189"/>
      <c r="O27" s="190"/>
      <c r="P27" s="190"/>
      <c r="Q27" s="191"/>
      <c r="R27" s="192"/>
    </row>
    <row r="28" spans="1:18" x14ac:dyDescent="0.5">
      <c r="A28" s="488"/>
      <c r="C28" s="103" t="s">
        <v>8</v>
      </c>
      <c r="D28" s="104" t="s">
        <v>15</v>
      </c>
      <c r="E28" s="104" t="s">
        <v>23</v>
      </c>
      <c r="F28" s="111" t="s">
        <v>21</v>
      </c>
      <c r="G28" s="171"/>
      <c r="J28" s="539"/>
      <c r="K28" s="540"/>
      <c r="L28" s="541"/>
      <c r="M28" s="30"/>
      <c r="N28" s="106" t="s">
        <v>20</v>
      </c>
      <c r="O28" s="107" t="s">
        <v>15</v>
      </c>
      <c r="P28" s="107" t="s">
        <v>24</v>
      </c>
      <c r="Q28" s="108" t="s">
        <v>12</v>
      </c>
      <c r="R28" s="141"/>
    </row>
    <row r="29" spans="1:18" ht="12" customHeight="1" x14ac:dyDescent="0.5">
      <c r="A29" s="488"/>
      <c r="C29" s="93"/>
      <c r="D29" s="94"/>
      <c r="E29" s="94"/>
      <c r="F29" s="95"/>
      <c r="G29" s="171"/>
      <c r="J29" s="539"/>
      <c r="K29" s="540"/>
      <c r="L29" s="541"/>
      <c r="M29" s="30"/>
      <c r="N29" s="93"/>
      <c r="O29" s="94"/>
      <c r="P29" s="94"/>
      <c r="Q29" s="95"/>
      <c r="R29" s="141"/>
    </row>
    <row r="30" spans="1:18" x14ac:dyDescent="0.5">
      <c r="A30" s="475"/>
      <c r="C30" s="103" t="s">
        <v>12</v>
      </c>
      <c r="D30" s="104" t="s">
        <v>7</v>
      </c>
      <c r="E30" s="104" t="s">
        <v>24</v>
      </c>
      <c r="F30" s="105" t="s">
        <v>25</v>
      </c>
      <c r="G30" s="171"/>
      <c r="J30" s="539"/>
      <c r="K30" s="540"/>
      <c r="L30" s="541"/>
      <c r="M30" s="30"/>
      <c r="N30" s="106" t="s">
        <v>21</v>
      </c>
      <c r="O30" s="107" t="s">
        <v>7</v>
      </c>
      <c r="P30" s="107" t="s">
        <v>19</v>
      </c>
      <c r="Q30" s="108" t="s">
        <v>16</v>
      </c>
      <c r="R30" s="141"/>
    </row>
    <row r="31" spans="1:18" ht="12" customHeight="1" x14ac:dyDescent="0.5">
      <c r="A31" s="475"/>
      <c r="C31" s="93"/>
      <c r="D31" s="94"/>
      <c r="E31" s="94"/>
      <c r="F31" s="95"/>
      <c r="G31" s="195"/>
      <c r="J31" s="539"/>
      <c r="K31" s="540"/>
      <c r="L31" s="541"/>
      <c r="M31" s="30"/>
      <c r="N31" s="93"/>
      <c r="O31" s="94"/>
      <c r="P31" s="94"/>
      <c r="Q31" s="95"/>
      <c r="R31" s="195"/>
    </row>
    <row r="32" spans="1:18" x14ac:dyDescent="0.5">
      <c r="A32" s="475"/>
      <c r="C32" s="103" t="s">
        <v>16</v>
      </c>
      <c r="D32" s="104" t="s">
        <v>11</v>
      </c>
      <c r="E32" s="104" t="s">
        <v>19</v>
      </c>
      <c r="F32" s="111" t="s">
        <v>20</v>
      </c>
      <c r="G32" s="171"/>
      <c r="J32" s="539"/>
      <c r="K32" s="540"/>
      <c r="L32" s="541"/>
      <c r="M32" s="30"/>
      <c r="N32" s="110" t="s">
        <v>25</v>
      </c>
      <c r="O32" s="107" t="s">
        <v>11</v>
      </c>
      <c r="P32" s="107" t="s">
        <v>23</v>
      </c>
      <c r="Q32" s="108" t="s">
        <v>8</v>
      </c>
      <c r="R32" s="141"/>
    </row>
    <row r="33" spans="1:18" ht="12" customHeight="1" x14ac:dyDescent="0.5">
      <c r="A33" s="475"/>
      <c r="C33" s="93"/>
      <c r="D33" s="94"/>
      <c r="E33" s="94"/>
      <c r="F33" s="95"/>
      <c r="G33" s="195"/>
      <c r="J33" s="539"/>
      <c r="K33" s="540"/>
      <c r="L33" s="541"/>
      <c r="M33" s="30"/>
      <c r="N33" s="93"/>
      <c r="O33" s="94"/>
      <c r="P33" s="94"/>
      <c r="Q33" s="95"/>
      <c r="R33" s="195"/>
    </row>
    <row r="34" spans="1:18" ht="34.5" thickBot="1" x14ac:dyDescent="0.55000000000000004">
      <c r="A34" s="476"/>
      <c r="C34" s="44"/>
      <c r="D34" s="109"/>
      <c r="E34" s="109"/>
      <c r="F34" s="53"/>
      <c r="G34" s="61"/>
      <c r="J34" s="542"/>
      <c r="K34" s="543"/>
      <c r="L34" s="544"/>
      <c r="M34" s="30"/>
      <c r="N34" s="45"/>
      <c r="O34" s="112"/>
      <c r="P34" s="112"/>
      <c r="Q34" s="113"/>
      <c r="R34" s="143"/>
    </row>
    <row r="35" spans="1:18" ht="12" customHeight="1" x14ac:dyDescent="0.5">
      <c r="A35" s="473" t="s">
        <v>46</v>
      </c>
      <c r="C35" s="189"/>
      <c r="D35" s="190"/>
      <c r="E35" s="190"/>
      <c r="F35" s="191"/>
      <c r="G35" s="30"/>
      <c r="H35" s="189"/>
      <c r="I35" s="190"/>
      <c r="J35" s="190"/>
      <c r="K35" s="191"/>
      <c r="L35" s="192"/>
      <c r="M35" s="30"/>
      <c r="N35" s="189"/>
      <c r="O35" s="190"/>
      <c r="P35" s="190"/>
      <c r="Q35" s="191"/>
      <c r="R35" s="192"/>
    </row>
    <row r="36" spans="1:18" x14ac:dyDescent="0.5">
      <c r="A36" s="474"/>
      <c r="C36" s="114" t="s">
        <v>7</v>
      </c>
      <c r="D36" s="115" t="s">
        <v>11</v>
      </c>
      <c r="E36" s="115" t="s">
        <v>15</v>
      </c>
      <c r="F36" s="116"/>
      <c r="G36" s="30"/>
      <c r="H36" s="114"/>
      <c r="I36" s="115"/>
      <c r="J36" s="115"/>
      <c r="K36" s="116"/>
      <c r="L36" s="203"/>
      <c r="M36" s="30"/>
      <c r="N36" s="114"/>
      <c r="O36" s="115"/>
      <c r="P36" s="115"/>
      <c r="Q36" s="116"/>
      <c r="R36" s="47"/>
    </row>
    <row r="37" spans="1:18" ht="12" customHeight="1" x14ac:dyDescent="0.5">
      <c r="A37" s="474"/>
      <c r="C37" s="93"/>
      <c r="D37" s="94"/>
      <c r="E37" s="94"/>
      <c r="F37" s="95"/>
      <c r="G37" s="30"/>
      <c r="H37" s="93"/>
      <c r="I37" s="94"/>
      <c r="J37" s="94"/>
      <c r="K37" s="95"/>
      <c r="L37" s="195"/>
      <c r="M37" s="30"/>
      <c r="N37" s="93"/>
      <c r="O37" s="94"/>
      <c r="P37" s="94"/>
      <c r="Q37" s="95"/>
      <c r="R37" s="195"/>
    </row>
    <row r="38" spans="1:18" x14ac:dyDescent="0.5">
      <c r="A38" s="475"/>
      <c r="C38" s="114" t="s">
        <v>19</v>
      </c>
      <c r="D38" s="115" t="s">
        <v>23</v>
      </c>
      <c r="E38" s="115" t="s">
        <v>24</v>
      </c>
      <c r="F38" s="116"/>
      <c r="G38" s="30"/>
      <c r="H38" s="114"/>
      <c r="I38" s="115"/>
      <c r="J38" s="115"/>
      <c r="K38" s="116"/>
      <c r="L38" s="47"/>
      <c r="M38" s="30"/>
      <c r="N38" s="114"/>
      <c r="O38" s="115"/>
      <c r="P38" s="115"/>
      <c r="Q38" s="116"/>
      <c r="R38" s="47"/>
    </row>
    <row r="39" spans="1:18" ht="12" customHeight="1" x14ac:dyDescent="0.5">
      <c r="A39" s="475"/>
      <c r="C39" s="93"/>
      <c r="D39" s="94"/>
      <c r="E39" s="94"/>
      <c r="F39" s="95"/>
      <c r="G39" s="30"/>
      <c r="H39" s="93"/>
      <c r="I39" s="94"/>
      <c r="J39" s="94"/>
      <c r="K39" s="95"/>
      <c r="L39" s="195"/>
      <c r="M39" s="30"/>
      <c r="N39" s="93"/>
      <c r="O39" s="94"/>
      <c r="P39" s="94"/>
      <c r="Q39" s="95"/>
      <c r="R39" s="195"/>
    </row>
    <row r="40" spans="1:18" x14ac:dyDescent="0.5">
      <c r="A40" s="475"/>
      <c r="C40" s="114" t="s">
        <v>8</v>
      </c>
      <c r="D40" s="115" t="s">
        <v>12</v>
      </c>
      <c r="E40" s="115" t="s">
        <v>16</v>
      </c>
      <c r="F40" s="116"/>
      <c r="G40" s="30"/>
      <c r="H40" s="114"/>
      <c r="I40" s="115"/>
      <c r="J40" s="115"/>
      <c r="K40" s="116"/>
      <c r="L40" s="47"/>
      <c r="M40" s="30"/>
      <c r="N40" s="114"/>
      <c r="O40" s="115"/>
      <c r="P40" s="115"/>
      <c r="Q40" s="116"/>
      <c r="R40" s="47"/>
    </row>
    <row r="41" spans="1:18" ht="12" customHeight="1" x14ac:dyDescent="0.5">
      <c r="A41" s="475"/>
      <c r="C41" s="93"/>
      <c r="D41" s="94"/>
      <c r="E41" s="94"/>
      <c r="F41" s="95"/>
      <c r="G41" s="30"/>
      <c r="H41" s="93"/>
      <c r="I41" s="94"/>
      <c r="J41" s="94"/>
      <c r="K41" s="95"/>
      <c r="L41" s="195"/>
      <c r="M41" s="30"/>
      <c r="N41" s="93"/>
      <c r="O41" s="94"/>
      <c r="P41" s="94"/>
      <c r="Q41" s="95"/>
      <c r="R41" s="195"/>
    </row>
    <row r="42" spans="1:18" ht="34.5" thickBot="1" x14ac:dyDescent="0.55000000000000004">
      <c r="A42" s="476"/>
      <c r="C42" s="118" t="s">
        <v>20</v>
      </c>
      <c r="D42" s="119" t="s">
        <v>21</v>
      </c>
      <c r="E42" s="119" t="s">
        <v>25</v>
      </c>
      <c r="F42" s="120"/>
      <c r="G42" s="30"/>
      <c r="H42" s="118"/>
      <c r="I42" s="119"/>
      <c r="J42" s="119"/>
      <c r="K42" s="120"/>
      <c r="L42" s="55"/>
      <c r="M42" s="30"/>
      <c r="N42" s="118"/>
      <c r="O42" s="119"/>
      <c r="P42" s="119"/>
      <c r="Q42" s="120"/>
      <c r="R42" s="55"/>
    </row>
    <row r="43" spans="1:18" x14ac:dyDescent="0.5">
      <c r="C43" s="432" t="s">
        <v>213</v>
      </c>
    </row>
  </sheetData>
  <sheetProtection sheet="1" objects="1" scenarios="1"/>
  <mergeCells count="19">
    <mergeCell ref="A35:A42"/>
    <mergeCell ref="A18:R18"/>
    <mergeCell ref="G15:O15"/>
    <mergeCell ref="A27:A34"/>
    <mergeCell ref="J19:L26"/>
    <mergeCell ref="J27:L34"/>
    <mergeCell ref="A17:R17"/>
    <mergeCell ref="L1:N1"/>
    <mergeCell ref="A1:B1"/>
    <mergeCell ref="A19:A26"/>
    <mergeCell ref="A14:B14"/>
    <mergeCell ref="C1:E1"/>
    <mergeCell ref="F1:H1"/>
    <mergeCell ref="I1:K1"/>
    <mergeCell ref="A2:A4"/>
    <mergeCell ref="A5:A7"/>
    <mergeCell ref="A8:A10"/>
    <mergeCell ref="A11:A13"/>
    <mergeCell ref="A15:B15"/>
  </mergeCells>
  <phoneticPr fontId="0" type="noConversion"/>
  <pageMargins left="0.59055118110236227" right="0" top="0.59055118110236227" bottom="0.39370078740157483" header="0" footer="0"/>
  <pageSetup paperSize="9" scale="63" orientation="portrait" horizontalDpi="4294967293" verticalDpi="300" r:id="rId1"/>
  <headerFooter alignWithMargins="0">
    <oddFooter>&amp;L&amp;F&amp;C&amp;A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0"/>
  <sheetViews>
    <sheetView topLeftCell="A7" zoomScale="45" workbookViewId="0">
      <selection sqref="A1:B1"/>
    </sheetView>
  </sheetViews>
  <sheetFormatPr baseColWidth="10" defaultColWidth="6.5703125" defaultRowHeight="33.75" x14ac:dyDescent="0.5"/>
  <cols>
    <col min="1" max="1" width="18.5703125" style="30" customWidth="1"/>
    <col min="2" max="22" width="7.7109375" style="81" customWidth="1"/>
    <col min="23" max="16384" width="6.5703125" style="30"/>
  </cols>
  <sheetData>
    <row r="1" spans="1:22" ht="34.5" thickBot="1" x14ac:dyDescent="0.55000000000000004">
      <c r="A1" s="479" t="s">
        <v>55</v>
      </c>
      <c r="B1" s="480"/>
      <c r="C1" s="485" t="s">
        <v>37</v>
      </c>
      <c r="D1" s="526"/>
      <c r="E1" s="526"/>
      <c r="F1" s="486"/>
      <c r="G1" s="512" t="s">
        <v>38</v>
      </c>
      <c r="H1" s="527"/>
      <c r="I1" s="527"/>
      <c r="J1" s="513"/>
      <c r="K1" s="507" t="s">
        <v>39</v>
      </c>
      <c r="L1" s="531"/>
      <c r="M1" s="531"/>
      <c r="N1" s="508"/>
      <c r="O1" s="477" t="s">
        <v>40</v>
      </c>
      <c r="P1" s="525"/>
      <c r="Q1" s="525"/>
      <c r="R1" s="478"/>
      <c r="S1" s="28" t="s">
        <v>41</v>
      </c>
      <c r="T1" s="28"/>
      <c r="U1" s="28"/>
      <c r="V1" s="28"/>
    </row>
    <row r="2" spans="1:22" ht="34.5" thickBot="1" x14ac:dyDescent="0.55000000000000004">
      <c r="A2" s="517" t="s">
        <v>37</v>
      </c>
      <c r="B2" s="31" t="s">
        <v>7</v>
      </c>
      <c r="C2" s="32"/>
      <c r="D2" s="205"/>
      <c r="E2" s="125"/>
      <c r="F2" s="33"/>
      <c r="G2" s="34" t="s">
        <v>23</v>
      </c>
      <c r="H2" s="206" t="s">
        <v>24</v>
      </c>
      <c r="I2" s="125"/>
      <c r="J2" s="33"/>
      <c r="K2" s="34" t="s">
        <v>16</v>
      </c>
      <c r="L2" s="205"/>
      <c r="M2" s="125"/>
      <c r="N2" s="36" t="s">
        <v>25</v>
      </c>
      <c r="O2" s="34" t="s">
        <v>9</v>
      </c>
      <c r="P2" s="205"/>
      <c r="Q2" s="207" t="s">
        <v>17</v>
      </c>
      <c r="R2" s="33"/>
      <c r="S2" s="38" t="s">
        <v>7</v>
      </c>
      <c r="T2" s="28"/>
      <c r="U2" s="180" t="s">
        <v>22</v>
      </c>
      <c r="V2" s="28"/>
    </row>
    <row r="3" spans="1:22" ht="34.5" thickBot="1" x14ac:dyDescent="0.55000000000000004">
      <c r="A3" s="528"/>
      <c r="B3" s="208" t="s">
        <v>11</v>
      </c>
      <c r="C3" s="209"/>
      <c r="D3" s="210"/>
      <c r="E3" s="211"/>
      <c r="F3" s="212"/>
      <c r="G3" s="213" t="s">
        <v>23</v>
      </c>
      <c r="H3" s="214" t="s">
        <v>24</v>
      </c>
      <c r="I3" s="211"/>
      <c r="J3" s="212"/>
      <c r="K3" s="209"/>
      <c r="L3" s="214" t="s">
        <v>20</v>
      </c>
      <c r="M3" s="215" t="s">
        <v>21</v>
      </c>
      <c r="N3" s="212"/>
      <c r="O3" s="209"/>
      <c r="P3" s="216" t="s">
        <v>13</v>
      </c>
      <c r="Q3" s="211"/>
      <c r="R3" s="217" t="s">
        <v>18</v>
      </c>
      <c r="S3" s="218" t="s">
        <v>11</v>
      </c>
      <c r="T3" s="219" t="s">
        <v>42</v>
      </c>
      <c r="U3" s="28"/>
      <c r="V3" s="166" t="s">
        <v>26</v>
      </c>
    </row>
    <row r="4" spans="1:22" ht="34.5" thickBot="1" x14ac:dyDescent="0.55000000000000004">
      <c r="A4" s="528"/>
      <c r="B4" s="128" t="s">
        <v>15</v>
      </c>
      <c r="C4" s="129"/>
      <c r="D4" s="220"/>
      <c r="E4" s="130"/>
      <c r="F4" s="131"/>
      <c r="G4" s="129"/>
      <c r="H4" s="220"/>
      <c r="I4" s="97" t="s">
        <v>8</v>
      </c>
      <c r="J4" s="92" t="s">
        <v>12</v>
      </c>
      <c r="K4" s="129"/>
      <c r="L4" s="221" t="s">
        <v>20</v>
      </c>
      <c r="M4" s="97" t="s">
        <v>21</v>
      </c>
      <c r="N4" s="131"/>
      <c r="O4" s="106" t="s">
        <v>9</v>
      </c>
      <c r="P4" s="220"/>
      <c r="Q4" s="222" t="s">
        <v>17</v>
      </c>
      <c r="R4" s="131"/>
      <c r="S4" s="47" t="s">
        <v>15</v>
      </c>
      <c r="T4" s="223" t="s">
        <v>42</v>
      </c>
      <c r="U4" s="28"/>
      <c r="V4" s="28"/>
    </row>
    <row r="5" spans="1:22" ht="34.5" thickBot="1" x14ac:dyDescent="0.55000000000000004">
      <c r="A5" s="518"/>
      <c r="B5" s="39" t="s">
        <v>19</v>
      </c>
      <c r="C5" s="40"/>
      <c r="D5" s="224"/>
      <c r="E5" s="132"/>
      <c r="F5" s="41"/>
      <c r="G5" s="40"/>
      <c r="H5" s="224"/>
      <c r="I5" s="99" t="s">
        <v>8</v>
      </c>
      <c r="J5" s="43" t="s">
        <v>12</v>
      </c>
      <c r="K5" s="44" t="s">
        <v>16</v>
      </c>
      <c r="L5" s="224"/>
      <c r="M5" s="132"/>
      <c r="N5" s="43" t="s">
        <v>25</v>
      </c>
      <c r="O5" s="40"/>
      <c r="P5" s="225" t="s">
        <v>13</v>
      </c>
      <c r="Q5" s="132"/>
      <c r="R5" s="46" t="s">
        <v>18</v>
      </c>
      <c r="S5" s="55" t="s">
        <v>19</v>
      </c>
      <c r="T5" s="46" t="s">
        <v>42</v>
      </c>
      <c r="U5" s="28"/>
      <c r="V5" s="28"/>
    </row>
    <row r="6" spans="1:22" ht="34.5" thickBot="1" x14ac:dyDescent="0.55000000000000004">
      <c r="A6" s="500" t="s">
        <v>38</v>
      </c>
      <c r="B6" s="49" t="s">
        <v>23</v>
      </c>
      <c r="C6" s="34" t="s">
        <v>7</v>
      </c>
      <c r="D6" s="206" t="s">
        <v>11</v>
      </c>
      <c r="E6" s="125"/>
      <c r="F6" s="33"/>
      <c r="G6" s="32"/>
      <c r="H6" s="205"/>
      <c r="I6" s="125"/>
      <c r="J6" s="33"/>
      <c r="K6" s="32"/>
      <c r="L6" s="226" t="s">
        <v>20</v>
      </c>
      <c r="M6" s="125"/>
      <c r="N6" s="35" t="s">
        <v>25</v>
      </c>
      <c r="O6" s="32"/>
      <c r="P6" s="227" t="s">
        <v>13</v>
      </c>
      <c r="Q6" s="228" t="s">
        <v>17</v>
      </c>
      <c r="R6" s="33"/>
      <c r="S6" s="59" t="s">
        <v>23</v>
      </c>
      <c r="T6" s="229" t="s">
        <v>42</v>
      </c>
      <c r="U6" s="182" t="s">
        <v>22</v>
      </c>
      <c r="V6" s="28"/>
    </row>
    <row r="7" spans="1:22" ht="34.5" thickBot="1" x14ac:dyDescent="0.55000000000000004">
      <c r="A7" s="529"/>
      <c r="B7" s="230" t="s">
        <v>24</v>
      </c>
      <c r="C7" s="213" t="s">
        <v>7</v>
      </c>
      <c r="D7" s="214" t="s">
        <v>11</v>
      </c>
      <c r="E7" s="211"/>
      <c r="F7" s="212"/>
      <c r="G7" s="209"/>
      <c r="H7" s="210"/>
      <c r="I7" s="211"/>
      <c r="J7" s="212"/>
      <c r="K7" s="231" t="s">
        <v>16</v>
      </c>
      <c r="L7" s="210"/>
      <c r="M7" s="232" t="s">
        <v>21</v>
      </c>
      <c r="N7" s="212"/>
      <c r="O7" s="233" t="s">
        <v>9</v>
      </c>
      <c r="P7" s="234"/>
      <c r="Q7" s="211"/>
      <c r="R7" s="235" t="s">
        <v>18</v>
      </c>
      <c r="S7" s="236" t="s">
        <v>24</v>
      </c>
      <c r="T7" s="235" t="s">
        <v>42</v>
      </c>
      <c r="U7" s="28"/>
      <c r="V7" s="169" t="s">
        <v>26</v>
      </c>
    </row>
    <row r="8" spans="1:22" ht="34.5" thickBot="1" x14ac:dyDescent="0.55000000000000004">
      <c r="A8" s="529"/>
      <c r="B8" s="136" t="s">
        <v>8</v>
      </c>
      <c r="C8" s="129"/>
      <c r="D8" s="220"/>
      <c r="E8" s="97" t="s">
        <v>15</v>
      </c>
      <c r="F8" s="92" t="s">
        <v>19</v>
      </c>
      <c r="G8" s="129"/>
      <c r="H8" s="220"/>
      <c r="I8" s="130"/>
      <c r="J8" s="131"/>
      <c r="K8" s="129"/>
      <c r="L8" s="237" t="s">
        <v>20</v>
      </c>
      <c r="M8" s="130"/>
      <c r="N8" s="111" t="s">
        <v>25</v>
      </c>
      <c r="O8" s="90" t="s">
        <v>9</v>
      </c>
      <c r="P8" s="220"/>
      <c r="Q8" s="130"/>
      <c r="R8" s="158" t="s">
        <v>18</v>
      </c>
      <c r="S8" s="63" t="s">
        <v>8</v>
      </c>
      <c r="T8" s="28"/>
      <c r="U8" s="28"/>
      <c r="V8" s="28"/>
    </row>
    <row r="9" spans="1:22" ht="34.5" thickBot="1" x14ac:dyDescent="0.55000000000000004">
      <c r="A9" s="501"/>
      <c r="B9" s="52" t="s">
        <v>12</v>
      </c>
      <c r="C9" s="40"/>
      <c r="D9" s="224"/>
      <c r="E9" s="99" t="s">
        <v>15</v>
      </c>
      <c r="F9" s="43" t="s">
        <v>19</v>
      </c>
      <c r="G9" s="40"/>
      <c r="H9" s="224"/>
      <c r="I9" s="132"/>
      <c r="J9" s="41"/>
      <c r="K9" s="42" t="s">
        <v>16</v>
      </c>
      <c r="L9" s="224"/>
      <c r="M9" s="109" t="s">
        <v>21</v>
      </c>
      <c r="N9" s="41" t="s">
        <v>25</v>
      </c>
      <c r="O9" s="40"/>
      <c r="P9" s="238" t="s">
        <v>13</v>
      </c>
      <c r="Q9" s="239" t="s">
        <v>17</v>
      </c>
      <c r="R9" s="41"/>
      <c r="S9" s="240" t="s">
        <v>12</v>
      </c>
      <c r="T9" s="241" t="s">
        <v>42</v>
      </c>
      <c r="U9" s="28"/>
      <c r="V9" s="28"/>
    </row>
    <row r="10" spans="1:22" ht="34.5" thickBot="1" x14ac:dyDescent="0.55000000000000004">
      <c r="A10" s="503" t="s">
        <v>39</v>
      </c>
      <c r="B10" s="57" t="s">
        <v>16</v>
      </c>
      <c r="C10" s="34" t="s">
        <v>7</v>
      </c>
      <c r="D10" s="205"/>
      <c r="E10" s="125"/>
      <c r="F10" s="36" t="s">
        <v>19</v>
      </c>
      <c r="G10" s="32"/>
      <c r="H10" s="226" t="s">
        <v>24</v>
      </c>
      <c r="I10" s="125"/>
      <c r="J10" s="35" t="s">
        <v>12</v>
      </c>
      <c r="K10" s="32"/>
      <c r="L10" s="205"/>
      <c r="M10" s="125"/>
      <c r="N10" s="33"/>
      <c r="O10" s="32"/>
      <c r="P10" s="205"/>
      <c r="Q10" s="242" t="s">
        <v>17</v>
      </c>
      <c r="R10" s="37" t="s">
        <v>18</v>
      </c>
      <c r="S10" s="173" t="s">
        <v>16</v>
      </c>
      <c r="T10" s="243" t="s">
        <v>42</v>
      </c>
      <c r="U10" s="183" t="s">
        <v>22</v>
      </c>
      <c r="V10" s="28"/>
    </row>
    <row r="11" spans="1:22" ht="34.5" thickBot="1" x14ac:dyDescent="0.55000000000000004">
      <c r="A11" s="532"/>
      <c r="B11" s="244" t="s">
        <v>20</v>
      </c>
      <c r="C11" s="209"/>
      <c r="D11" s="214" t="s">
        <v>11</v>
      </c>
      <c r="E11" s="215" t="s">
        <v>15</v>
      </c>
      <c r="F11" s="212"/>
      <c r="G11" s="231" t="s">
        <v>23</v>
      </c>
      <c r="H11" s="210"/>
      <c r="I11" s="232" t="s">
        <v>8</v>
      </c>
      <c r="J11" s="212"/>
      <c r="K11" s="209"/>
      <c r="L11" s="210"/>
      <c r="M11" s="211"/>
      <c r="N11" s="212"/>
      <c r="O11" s="209"/>
      <c r="P11" s="210"/>
      <c r="Q11" s="245" t="s">
        <v>17</v>
      </c>
      <c r="R11" s="246" t="s">
        <v>18</v>
      </c>
      <c r="S11" s="247" t="s">
        <v>20</v>
      </c>
      <c r="T11" s="246" t="s">
        <v>42</v>
      </c>
      <c r="U11" s="28"/>
      <c r="V11" s="172" t="s">
        <v>26</v>
      </c>
    </row>
    <row r="12" spans="1:22" ht="34.5" thickBot="1" x14ac:dyDescent="0.55000000000000004">
      <c r="A12" s="532"/>
      <c r="B12" s="171" t="s">
        <v>21</v>
      </c>
      <c r="C12" s="129"/>
      <c r="D12" s="221" t="s">
        <v>11</v>
      </c>
      <c r="E12" s="97" t="s">
        <v>15</v>
      </c>
      <c r="F12" s="131"/>
      <c r="G12" s="129"/>
      <c r="H12" s="237" t="s">
        <v>24</v>
      </c>
      <c r="I12" s="130"/>
      <c r="J12" s="111" t="s">
        <v>12</v>
      </c>
      <c r="K12" s="129"/>
      <c r="L12" s="220"/>
      <c r="M12" s="130"/>
      <c r="N12" s="131"/>
      <c r="O12" s="103" t="s">
        <v>9</v>
      </c>
      <c r="P12" s="248" t="s">
        <v>13</v>
      </c>
      <c r="Q12" s="130"/>
      <c r="R12" s="131"/>
      <c r="S12" s="142" t="s">
        <v>21</v>
      </c>
      <c r="T12" s="249"/>
      <c r="U12" s="28"/>
      <c r="V12" s="28"/>
    </row>
    <row r="13" spans="1:22" ht="34.5" thickBot="1" x14ac:dyDescent="0.55000000000000004">
      <c r="A13" s="504"/>
      <c r="B13" s="61" t="s">
        <v>25</v>
      </c>
      <c r="C13" s="44" t="s">
        <v>7</v>
      </c>
      <c r="D13" s="224"/>
      <c r="E13" s="132"/>
      <c r="F13" s="43" t="s">
        <v>19</v>
      </c>
      <c r="G13" s="42" t="s">
        <v>23</v>
      </c>
      <c r="H13" s="224"/>
      <c r="I13" s="109" t="s">
        <v>8</v>
      </c>
      <c r="J13" s="41"/>
      <c r="K13" s="40"/>
      <c r="L13" s="224"/>
      <c r="M13" s="132"/>
      <c r="N13" s="41"/>
      <c r="O13" s="45" t="s">
        <v>9</v>
      </c>
      <c r="P13" s="250" t="s">
        <v>13</v>
      </c>
      <c r="Q13" s="132"/>
      <c r="R13" s="41"/>
      <c r="S13" s="144" t="s">
        <v>25</v>
      </c>
      <c r="T13" s="251" t="s">
        <v>42</v>
      </c>
      <c r="U13" s="28"/>
      <c r="V13" s="28"/>
    </row>
    <row r="14" spans="1:22" ht="34.5" thickBot="1" x14ac:dyDescent="0.55000000000000004">
      <c r="A14" s="509" t="s">
        <v>40</v>
      </c>
      <c r="B14" s="64" t="s">
        <v>9</v>
      </c>
      <c r="C14" s="34" t="s">
        <v>7</v>
      </c>
      <c r="D14" s="205"/>
      <c r="E14" s="134" t="s">
        <v>15</v>
      </c>
      <c r="F14" s="33"/>
      <c r="G14" s="32"/>
      <c r="H14" s="252" t="s">
        <v>24</v>
      </c>
      <c r="I14" s="133" t="s">
        <v>8</v>
      </c>
      <c r="J14" s="33"/>
      <c r="K14" s="32"/>
      <c r="L14" s="205"/>
      <c r="M14" s="165" t="s">
        <v>21</v>
      </c>
      <c r="N14" s="65" t="s">
        <v>25</v>
      </c>
      <c r="O14" s="32"/>
      <c r="P14" s="205"/>
      <c r="Q14" s="125"/>
      <c r="R14" s="33"/>
      <c r="S14" s="253" t="s">
        <v>9</v>
      </c>
      <c r="T14" s="28"/>
      <c r="U14" s="184" t="s">
        <v>22</v>
      </c>
      <c r="V14" s="28"/>
    </row>
    <row r="15" spans="1:22" ht="34.5" thickBot="1" x14ac:dyDescent="0.55000000000000004">
      <c r="A15" s="530"/>
      <c r="B15" s="254" t="s">
        <v>13</v>
      </c>
      <c r="C15" s="209"/>
      <c r="D15" s="214" t="s">
        <v>11</v>
      </c>
      <c r="E15" s="211"/>
      <c r="F15" s="255" t="s">
        <v>19</v>
      </c>
      <c r="G15" s="256" t="s">
        <v>23</v>
      </c>
      <c r="H15" s="210"/>
      <c r="I15" s="211"/>
      <c r="J15" s="257" t="s">
        <v>12</v>
      </c>
      <c r="K15" s="209"/>
      <c r="L15" s="210"/>
      <c r="M15" s="258" t="s">
        <v>21</v>
      </c>
      <c r="N15" s="259" t="s">
        <v>25</v>
      </c>
      <c r="O15" s="209"/>
      <c r="P15" s="210"/>
      <c r="Q15" s="211"/>
      <c r="R15" s="212"/>
      <c r="S15" s="260" t="s">
        <v>13</v>
      </c>
      <c r="T15" s="261" t="s">
        <v>42</v>
      </c>
      <c r="U15" s="28"/>
      <c r="V15" s="174" t="s">
        <v>26</v>
      </c>
    </row>
    <row r="16" spans="1:22" ht="34.5" thickBot="1" x14ac:dyDescent="0.55000000000000004">
      <c r="A16" s="530"/>
      <c r="B16" s="200" t="s">
        <v>17</v>
      </c>
      <c r="C16" s="262" t="s">
        <v>7</v>
      </c>
      <c r="D16" s="220"/>
      <c r="E16" s="97" t="s">
        <v>15</v>
      </c>
      <c r="F16" s="131"/>
      <c r="G16" s="90" t="s">
        <v>23</v>
      </c>
      <c r="H16" s="220"/>
      <c r="I16" s="130"/>
      <c r="J16" s="263" t="s">
        <v>12</v>
      </c>
      <c r="K16" s="103" t="s">
        <v>16</v>
      </c>
      <c r="L16" s="264" t="s">
        <v>20</v>
      </c>
      <c r="M16" s="130"/>
      <c r="N16" s="131"/>
      <c r="O16" s="129"/>
      <c r="P16" s="220"/>
      <c r="Q16" s="130"/>
      <c r="R16" s="131"/>
      <c r="S16" s="265" t="s">
        <v>17</v>
      </c>
      <c r="T16" s="263" t="s">
        <v>42</v>
      </c>
      <c r="U16" s="28"/>
      <c r="V16" s="28"/>
    </row>
    <row r="17" spans="1:22" ht="34.5" thickBot="1" x14ac:dyDescent="0.55000000000000004">
      <c r="A17" s="510"/>
      <c r="B17" s="66" t="s">
        <v>18</v>
      </c>
      <c r="C17" s="40"/>
      <c r="D17" s="266" t="s">
        <v>11</v>
      </c>
      <c r="E17" s="132"/>
      <c r="F17" s="43" t="s">
        <v>19</v>
      </c>
      <c r="G17" s="40"/>
      <c r="H17" s="267" t="s">
        <v>24</v>
      </c>
      <c r="I17" s="175" t="s">
        <v>8</v>
      </c>
      <c r="J17" s="41"/>
      <c r="K17" s="67" t="s">
        <v>16</v>
      </c>
      <c r="L17" s="268" t="s">
        <v>20</v>
      </c>
      <c r="M17" s="132"/>
      <c r="N17" s="41"/>
      <c r="O17" s="40"/>
      <c r="P17" s="224"/>
      <c r="Q17" s="132"/>
      <c r="R17" s="41"/>
      <c r="S17" s="269" t="s">
        <v>18</v>
      </c>
      <c r="T17" s="158" t="s">
        <v>42</v>
      </c>
      <c r="U17" s="28"/>
      <c r="V17" s="28"/>
    </row>
    <row r="18" spans="1:22" ht="34.5" thickBot="1" x14ac:dyDescent="0.55000000000000004">
      <c r="A18" s="483" t="s">
        <v>69</v>
      </c>
      <c r="B18" s="484"/>
      <c r="C18" s="71" t="s">
        <v>7</v>
      </c>
      <c r="D18" s="270" t="s">
        <v>11</v>
      </c>
      <c r="E18" s="72" t="s">
        <v>15</v>
      </c>
      <c r="F18" s="271" t="s">
        <v>19</v>
      </c>
      <c r="G18" s="272" t="s">
        <v>23</v>
      </c>
      <c r="H18" s="273" t="s">
        <v>24</v>
      </c>
      <c r="I18" s="273" t="s">
        <v>8</v>
      </c>
      <c r="J18" s="274" t="s">
        <v>12</v>
      </c>
      <c r="K18" s="176" t="s">
        <v>16</v>
      </c>
      <c r="L18" s="275" t="s">
        <v>20</v>
      </c>
      <c r="M18" s="275" t="s">
        <v>21</v>
      </c>
      <c r="N18" s="152" t="s">
        <v>25</v>
      </c>
      <c r="O18" s="276" t="s">
        <v>9</v>
      </c>
      <c r="P18" s="277" t="s">
        <v>13</v>
      </c>
      <c r="Q18" s="278" t="s">
        <v>17</v>
      </c>
      <c r="R18" s="279" t="s">
        <v>18</v>
      </c>
      <c r="S18" s="28" t="s">
        <v>22</v>
      </c>
      <c r="T18" s="28" t="s">
        <v>26</v>
      </c>
      <c r="U18" s="28"/>
      <c r="V18" s="28"/>
    </row>
    <row r="19" spans="1:22" ht="34.5" thickBot="1" x14ac:dyDescent="0.55000000000000004">
      <c r="A19" s="481" t="s">
        <v>56</v>
      </c>
      <c r="B19" s="482"/>
      <c r="C19" s="280" t="s">
        <v>42</v>
      </c>
      <c r="D19" s="178" t="s">
        <v>11</v>
      </c>
      <c r="E19" s="178" t="s">
        <v>8</v>
      </c>
      <c r="F19" s="179" t="s">
        <v>16</v>
      </c>
      <c r="G19" s="514" t="s">
        <v>57</v>
      </c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6"/>
      <c r="T19" s="77" t="s">
        <v>42</v>
      </c>
      <c r="U19" s="28"/>
      <c r="V19" s="28"/>
    </row>
    <row r="20" spans="1:22" ht="34.5" thickBot="1" x14ac:dyDescent="0.55000000000000004">
      <c r="A20" s="505" t="s">
        <v>54</v>
      </c>
      <c r="B20" s="506"/>
      <c r="C20" s="280" t="s">
        <v>42</v>
      </c>
      <c r="D20" s="184" t="s">
        <v>7</v>
      </c>
      <c r="E20" s="184" t="s">
        <v>12</v>
      </c>
      <c r="F20" s="281" t="s">
        <v>20</v>
      </c>
      <c r="G20" s="514" t="s">
        <v>58</v>
      </c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6"/>
      <c r="T20" s="77" t="s">
        <v>42</v>
      </c>
      <c r="U20" s="28"/>
      <c r="V20" s="28"/>
    </row>
    <row r="21" spans="1:22" ht="34.5" thickBot="1" x14ac:dyDescent="0.55000000000000004">
      <c r="A21" s="547" t="s">
        <v>52</v>
      </c>
      <c r="B21" s="548"/>
      <c r="C21" s="280" t="s">
        <v>42</v>
      </c>
      <c r="D21" s="188" t="s">
        <v>19</v>
      </c>
      <c r="E21" s="188" t="s">
        <v>23</v>
      </c>
      <c r="F21" s="282" t="s">
        <v>21</v>
      </c>
      <c r="G21" s="514" t="s">
        <v>59</v>
      </c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6"/>
      <c r="T21" s="77" t="s">
        <v>42</v>
      </c>
      <c r="U21" s="28"/>
      <c r="V21" s="28"/>
    </row>
    <row r="22" spans="1:22" ht="34.5" thickBot="1" x14ac:dyDescent="0.55000000000000004">
      <c r="A22" s="395" t="s">
        <v>177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5"/>
      <c r="T22" s="395"/>
      <c r="U22" s="395"/>
      <c r="V22" s="395"/>
    </row>
    <row r="23" spans="1:22" ht="34.5" thickBot="1" x14ac:dyDescent="0.55000000000000004">
      <c r="A23" s="549" t="s">
        <v>60</v>
      </c>
      <c r="B23" s="550"/>
      <c r="C23" s="180" t="s">
        <v>22</v>
      </c>
      <c r="D23" s="181"/>
      <c r="E23" s="181"/>
      <c r="F23" s="29"/>
      <c r="G23" s="182" t="s">
        <v>22</v>
      </c>
      <c r="H23" s="181"/>
      <c r="I23" s="181"/>
      <c r="J23" s="29"/>
      <c r="K23" s="183" t="s">
        <v>22</v>
      </c>
      <c r="L23" s="181"/>
      <c r="M23" s="181"/>
      <c r="N23" s="29"/>
      <c r="O23" s="184" t="s">
        <v>22</v>
      </c>
      <c r="P23" s="181"/>
      <c r="Q23" s="29"/>
      <c r="R23" s="29"/>
      <c r="S23" s="29"/>
      <c r="T23" s="28"/>
      <c r="U23" s="77" t="s">
        <v>53</v>
      </c>
      <c r="V23" s="77"/>
    </row>
    <row r="24" spans="1:22" ht="34.5" thickBot="1" x14ac:dyDescent="0.55000000000000004">
      <c r="A24" s="545" t="s">
        <v>61</v>
      </c>
      <c r="B24" s="546"/>
      <c r="C24" s="185" t="s">
        <v>22</v>
      </c>
      <c r="D24" s="185" t="s">
        <v>26</v>
      </c>
      <c r="E24" s="181"/>
      <c r="F24" s="29"/>
      <c r="G24" s="186" t="s">
        <v>22</v>
      </c>
      <c r="H24" s="186" t="s">
        <v>26</v>
      </c>
      <c r="I24" s="181"/>
      <c r="J24" s="29"/>
      <c r="K24" s="187" t="s">
        <v>22</v>
      </c>
      <c r="L24" s="187" t="s">
        <v>26</v>
      </c>
      <c r="M24" s="181"/>
      <c r="N24" s="29"/>
      <c r="O24" s="188" t="s">
        <v>22</v>
      </c>
      <c r="P24" s="188" t="s">
        <v>26</v>
      </c>
      <c r="Q24" s="29"/>
      <c r="R24" s="29"/>
      <c r="S24" s="29"/>
      <c r="T24" s="28"/>
      <c r="U24" s="77" t="s">
        <v>53</v>
      </c>
      <c r="V24" s="77" t="s">
        <v>53</v>
      </c>
    </row>
    <row r="25" spans="1:22" ht="34.5" thickBot="1" x14ac:dyDescent="0.55000000000000004"/>
    <row r="26" spans="1:22" ht="34.5" thickBot="1" x14ac:dyDescent="0.55000000000000004">
      <c r="A26" s="519" t="s">
        <v>62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20"/>
      <c r="N26" s="520"/>
      <c r="O26" s="520"/>
      <c r="P26" s="520"/>
      <c r="Q26" s="520"/>
      <c r="R26" s="521"/>
    </row>
    <row r="27" spans="1:22" ht="12" customHeight="1" x14ac:dyDescent="0.5">
      <c r="A27" s="502" t="s">
        <v>37</v>
      </c>
      <c r="C27" s="283"/>
      <c r="D27" s="284"/>
      <c r="E27" s="284"/>
      <c r="F27" s="285"/>
      <c r="G27" s="286"/>
      <c r="J27" s="511" t="s">
        <v>38</v>
      </c>
      <c r="K27" s="492"/>
      <c r="L27" s="493"/>
      <c r="M27" s="30"/>
      <c r="N27" s="287"/>
      <c r="O27" s="288"/>
      <c r="P27" s="288"/>
      <c r="Q27" s="289"/>
      <c r="R27" s="290"/>
      <c r="S27" s="30"/>
      <c r="T27" s="30"/>
      <c r="U27" s="30"/>
      <c r="V27" s="30"/>
    </row>
    <row r="28" spans="1:22" ht="33.75" customHeight="1" x14ac:dyDescent="0.5">
      <c r="A28" s="502"/>
      <c r="C28" s="96" t="s">
        <v>7</v>
      </c>
      <c r="D28" s="97" t="s">
        <v>23</v>
      </c>
      <c r="E28" s="97" t="s">
        <v>16</v>
      </c>
      <c r="F28" s="100" t="s">
        <v>9</v>
      </c>
      <c r="G28" s="193" t="s">
        <v>22</v>
      </c>
      <c r="J28" s="494"/>
      <c r="K28" s="495"/>
      <c r="L28" s="496"/>
      <c r="M28" s="30"/>
      <c r="N28" s="90" t="s">
        <v>23</v>
      </c>
      <c r="O28" s="91" t="s">
        <v>25</v>
      </c>
      <c r="P28" s="291" t="s">
        <v>17</v>
      </c>
      <c r="Q28" s="92" t="s">
        <v>11</v>
      </c>
      <c r="R28" s="194" t="s">
        <v>22</v>
      </c>
      <c r="S28" s="30"/>
      <c r="T28" s="30"/>
      <c r="U28" s="30"/>
      <c r="V28" s="30"/>
    </row>
    <row r="29" spans="1:22" ht="12" customHeight="1" x14ac:dyDescent="0.5">
      <c r="A29" s="502"/>
      <c r="C29" s="283"/>
      <c r="D29" s="284"/>
      <c r="E29" s="284"/>
      <c r="F29" s="285"/>
      <c r="G29" s="286"/>
      <c r="J29" s="494"/>
      <c r="K29" s="495"/>
      <c r="L29" s="496"/>
      <c r="M29" s="30"/>
      <c r="N29" s="283"/>
      <c r="O29" s="284"/>
      <c r="P29" s="284"/>
      <c r="Q29" s="285"/>
      <c r="R29" s="286"/>
      <c r="S29" s="30"/>
      <c r="T29" s="30"/>
      <c r="U29" s="30"/>
      <c r="V29" s="30"/>
    </row>
    <row r="30" spans="1:22" x14ac:dyDescent="0.5">
      <c r="A30" s="475"/>
      <c r="C30" s="96" t="s">
        <v>11</v>
      </c>
      <c r="D30" s="97" t="s">
        <v>24</v>
      </c>
      <c r="E30" s="97" t="s">
        <v>20</v>
      </c>
      <c r="F30" s="292" t="s">
        <v>13</v>
      </c>
      <c r="G30" s="197" t="s">
        <v>26</v>
      </c>
      <c r="J30" s="494"/>
      <c r="K30" s="495"/>
      <c r="L30" s="496"/>
      <c r="M30" s="30"/>
      <c r="N30" s="90" t="s">
        <v>24</v>
      </c>
      <c r="O30" s="91" t="s">
        <v>21</v>
      </c>
      <c r="P30" s="293" t="s">
        <v>18</v>
      </c>
      <c r="Q30" s="92" t="s">
        <v>7</v>
      </c>
      <c r="R30" s="198" t="s">
        <v>26</v>
      </c>
      <c r="S30" s="30"/>
      <c r="T30" s="30"/>
      <c r="U30" s="30"/>
      <c r="V30" s="30"/>
    </row>
    <row r="31" spans="1:22" ht="12" customHeight="1" x14ac:dyDescent="0.5">
      <c r="A31" s="475"/>
      <c r="C31" s="283"/>
      <c r="D31" s="284"/>
      <c r="E31" s="284"/>
      <c r="F31" s="285"/>
      <c r="G31" s="286"/>
      <c r="J31" s="494"/>
      <c r="K31" s="495"/>
      <c r="L31" s="496"/>
      <c r="M31" s="30"/>
      <c r="N31" s="283"/>
      <c r="O31" s="284"/>
      <c r="P31" s="284"/>
      <c r="Q31" s="285"/>
      <c r="R31" s="286"/>
      <c r="S31" s="30"/>
      <c r="T31" s="30"/>
      <c r="U31" s="30"/>
      <c r="V31" s="30"/>
    </row>
    <row r="32" spans="1:22" x14ac:dyDescent="0.5">
      <c r="A32" s="475"/>
      <c r="C32" s="96" t="s">
        <v>15</v>
      </c>
      <c r="D32" s="97" t="s">
        <v>8</v>
      </c>
      <c r="E32" s="97" t="s">
        <v>21</v>
      </c>
      <c r="F32" s="294" t="s">
        <v>17</v>
      </c>
      <c r="G32" s="128"/>
      <c r="J32" s="494"/>
      <c r="K32" s="495"/>
      <c r="L32" s="496"/>
      <c r="M32" s="30"/>
      <c r="N32" s="90" t="s">
        <v>8</v>
      </c>
      <c r="O32" s="91" t="s">
        <v>20</v>
      </c>
      <c r="P32" s="91" t="s">
        <v>9</v>
      </c>
      <c r="Q32" s="92" t="s">
        <v>19</v>
      </c>
      <c r="R32" s="136"/>
      <c r="S32" s="30"/>
      <c r="T32" s="30"/>
      <c r="U32" s="30"/>
      <c r="V32" s="30"/>
    </row>
    <row r="33" spans="1:22" ht="12" customHeight="1" x14ac:dyDescent="0.5">
      <c r="A33" s="475"/>
      <c r="C33" s="283"/>
      <c r="D33" s="284"/>
      <c r="E33" s="284"/>
      <c r="F33" s="285"/>
      <c r="G33" s="286"/>
      <c r="J33" s="494"/>
      <c r="K33" s="495"/>
      <c r="L33" s="496"/>
      <c r="M33" s="30"/>
      <c r="N33" s="283"/>
      <c r="O33" s="284"/>
      <c r="P33" s="284"/>
      <c r="Q33" s="285"/>
      <c r="R33" s="286"/>
      <c r="S33" s="30"/>
      <c r="T33" s="30"/>
      <c r="U33" s="30"/>
      <c r="V33" s="30"/>
    </row>
    <row r="34" spans="1:22" ht="34.5" thickBot="1" x14ac:dyDescent="0.55000000000000004">
      <c r="A34" s="476"/>
      <c r="C34" s="101" t="s">
        <v>19</v>
      </c>
      <c r="D34" s="102" t="s">
        <v>12</v>
      </c>
      <c r="E34" s="102" t="s">
        <v>25</v>
      </c>
      <c r="F34" s="46" t="s">
        <v>18</v>
      </c>
      <c r="G34" s="39"/>
      <c r="J34" s="497"/>
      <c r="K34" s="498"/>
      <c r="L34" s="499"/>
      <c r="M34" s="30"/>
      <c r="N34" s="42" t="s">
        <v>12</v>
      </c>
      <c r="O34" s="99" t="s">
        <v>16</v>
      </c>
      <c r="P34" s="295" t="s">
        <v>13</v>
      </c>
      <c r="Q34" s="68" t="s">
        <v>15</v>
      </c>
      <c r="R34" s="52"/>
      <c r="S34" s="30"/>
      <c r="T34" s="30"/>
      <c r="U34" s="30"/>
      <c r="V34" s="30"/>
    </row>
    <row r="35" spans="1:22" ht="12" customHeight="1" x14ac:dyDescent="0.5">
      <c r="A35" s="487" t="s">
        <v>39</v>
      </c>
      <c r="C35" s="287"/>
      <c r="D35" s="288"/>
      <c r="E35" s="288"/>
      <c r="F35" s="289"/>
      <c r="G35" s="290"/>
      <c r="J35" s="491" t="s">
        <v>40</v>
      </c>
      <c r="K35" s="537"/>
      <c r="L35" s="538"/>
      <c r="M35" s="30"/>
      <c r="N35" s="287"/>
      <c r="O35" s="288"/>
      <c r="P35" s="288"/>
      <c r="Q35" s="289"/>
      <c r="R35" s="290"/>
      <c r="S35" s="30"/>
      <c r="T35" s="30"/>
      <c r="U35" s="30"/>
      <c r="V35" s="30"/>
    </row>
    <row r="36" spans="1:22" x14ac:dyDescent="0.5">
      <c r="A36" s="488"/>
      <c r="C36" s="103" t="s">
        <v>16</v>
      </c>
      <c r="D36" s="296" t="s">
        <v>17</v>
      </c>
      <c r="E36" s="104" t="s">
        <v>19</v>
      </c>
      <c r="F36" s="111" t="s">
        <v>24</v>
      </c>
      <c r="G36" s="199" t="s">
        <v>22</v>
      </c>
      <c r="J36" s="539"/>
      <c r="K36" s="540"/>
      <c r="L36" s="541"/>
      <c r="M36" s="30"/>
      <c r="N36" s="106" t="s">
        <v>9</v>
      </c>
      <c r="O36" s="107" t="s">
        <v>15</v>
      </c>
      <c r="P36" s="107" t="s">
        <v>24</v>
      </c>
      <c r="Q36" s="108" t="s">
        <v>25</v>
      </c>
      <c r="R36" s="200" t="s">
        <v>22</v>
      </c>
      <c r="S36" s="30"/>
      <c r="T36" s="30"/>
      <c r="U36" s="30"/>
      <c r="V36" s="30"/>
    </row>
    <row r="37" spans="1:22" ht="12" customHeight="1" x14ac:dyDescent="0.5">
      <c r="A37" s="488"/>
      <c r="C37" s="93"/>
      <c r="D37" s="94"/>
      <c r="E37" s="94"/>
      <c r="F37" s="95"/>
      <c r="G37" s="286"/>
      <c r="J37" s="539"/>
      <c r="K37" s="540"/>
      <c r="L37" s="541"/>
      <c r="M37" s="30"/>
      <c r="N37" s="283"/>
      <c r="O37" s="284"/>
      <c r="P37" s="284"/>
      <c r="Q37" s="285"/>
      <c r="R37" s="286"/>
      <c r="S37" s="30"/>
      <c r="T37" s="30"/>
      <c r="U37" s="30"/>
      <c r="V37" s="30"/>
    </row>
    <row r="38" spans="1:22" x14ac:dyDescent="0.5">
      <c r="A38" s="475"/>
      <c r="C38" s="103" t="s">
        <v>20</v>
      </c>
      <c r="D38" s="297" t="s">
        <v>18</v>
      </c>
      <c r="E38" s="104" t="s">
        <v>15</v>
      </c>
      <c r="F38" s="111" t="s">
        <v>23</v>
      </c>
      <c r="G38" s="201" t="s">
        <v>26</v>
      </c>
      <c r="J38" s="539"/>
      <c r="K38" s="540"/>
      <c r="L38" s="541"/>
      <c r="M38" s="30"/>
      <c r="N38" s="298" t="s">
        <v>13</v>
      </c>
      <c r="O38" s="107" t="s">
        <v>19</v>
      </c>
      <c r="P38" s="107" t="s">
        <v>23</v>
      </c>
      <c r="Q38" s="108" t="s">
        <v>21</v>
      </c>
      <c r="R38" s="202" t="s">
        <v>26</v>
      </c>
      <c r="S38" s="30"/>
      <c r="T38" s="30"/>
      <c r="U38" s="30"/>
      <c r="V38" s="30"/>
    </row>
    <row r="39" spans="1:22" ht="12" customHeight="1" x14ac:dyDescent="0.5">
      <c r="A39" s="475"/>
      <c r="C39" s="93"/>
      <c r="D39" s="94"/>
      <c r="E39" s="94"/>
      <c r="F39" s="95"/>
      <c r="G39" s="286"/>
      <c r="J39" s="539"/>
      <c r="K39" s="540"/>
      <c r="L39" s="541"/>
      <c r="M39" s="30"/>
      <c r="N39" s="283"/>
      <c r="O39" s="284"/>
      <c r="P39" s="284"/>
      <c r="Q39" s="285"/>
      <c r="R39" s="286"/>
      <c r="S39" s="30"/>
      <c r="T39" s="30"/>
      <c r="U39" s="30"/>
      <c r="V39" s="30"/>
    </row>
    <row r="40" spans="1:22" x14ac:dyDescent="0.5">
      <c r="A40" s="475"/>
      <c r="C40" s="103" t="s">
        <v>21</v>
      </c>
      <c r="D40" s="104" t="s">
        <v>9</v>
      </c>
      <c r="E40" s="104" t="s">
        <v>11</v>
      </c>
      <c r="F40" s="111" t="s">
        <v>12</v>
      </c>
      <c r="G40" s="171"/>
      <c r="J40" s="539"/>
      <c r="K40" s="540"/>
      <c r="L40" s="541"/>
      <c r="M40" s="30"/>
      <c r="N40" s="262" t="s">
        <v>17</v>
      </c>
      <c r="O40" s="107" t="s">
        <v>7</v>
      </c>
      <c r="P40" s="107" t="s">
        <v>12</v>
      </c>
      <c r="Q40" s="108" t="s">
        <v>20</v>
      </c>
      <c r="R40" s="141"/>
      <c r="S40" s="30"/>
      <c r="T40" s="30"/>
      <c r="U40" s="30"/>
      <c r="V40" s="30"/>
    </row>
    <row r="41" spans="1:22" ht="12" customHeight="1" x14ac:dyDescent="0.5">
      <c r="A41" s="475"/>
      <c r="C41" s="93"/>
      <c r="D41" s="94"/>
      <c r="E41" s="94"/>
      <c r="F41" s="95"/>
      <c r="G41" s="286"/>
      <c r="J41" s="539"/>
      <c r="K41" s="540"/>
      <c r="L41" s="541"/>
      <c r="M41" s="30"/>
      <c r="N41" s="283"/>
      <c r="O41" s="284"/>
      <c r="P41" s="284"/>
      <c r="Q41" s="285"/>
      <c r="R41" s="286"/>
      <c r="S41" s="30"/>
      <c r="T41" s="30"/>
      <c r="U41" s="30"/>
      <c r="V41" s="30"/>
    </row>
    <row r="42" spans="1:22" ht="34.5" thickBot="1" x14ac:dyDescent="0.55000000000000004">
      <c r="A42" s="476"/>
      <c r="C42" s="44" t="s">
        <v>25</v>
      </c>
      <c r="D42" s="299" t="s">
        <v>13</v>
      </c>
      <c r="E42" s="109" t="s">
        <v>7</v>
      </c>
      <c r="F42" s="53" t="s">
        <v>8</v>
      </c>
      <c r="G42" s="61"/>
      <c r="J42" s="542"/>
      <c r="K42" s="543"/>
      <c r="L42" s="544"/>
      <c r="M42" s="30"/>
      <c r="N42" s="67" t="s">
        <v>18</v>
      </c>
      <c r="O42" s="112" t="s">
        <v>11</v>
      </c>
      <c r="P42" s="112" t="s">
        <v>8</v>
      </c>
      <c r="Q42" s="113" t="s">
        <v>16</v>
      </c>
      <c r="R42" s="143"/>
      <c r="S42" s="30"/>
      <c r="T42" s="30"/>
      <c r="U42" s="30"/>
      <c r="V42" s="30"/>
    </row>
    <row r="43" spans="1:22" ht="12" customHeight="1" x14ac:dyDescent="0.5">
      <c r="A43" s="473" t="s">
        <v>46</v>
      </c>
      <c r="C43" s="287"/>
      <c r="D43" s="288"/>
      <c r="E43" s="288"/>
      <c r="F43" s="289"/>
      <c r="G43" s="30"/>
      <c r="H43" s="287"/>
      <c r="I43" s="288"/>
      <c r="J43" s="288"/>
      <c r="K43" s="289"/>
      <c r="L43" s="290"/>
      <c r="M43" s="30"/>
      <c r="N43" s="287"/>
      <c r="O43" s="288"/>
      <c r="P43" s="288"/>
      <c r="Q43" s="289"/>
      <c r="R43" s="290"/>
      <c r="S43" s="30"/>
      <c r="T43" s="30"/>
      <c r="U43" s="30"/>
      <c r="V43" s="30"/>
    </row>
    <row r="44" spans="1:22" x14ac:dyDescent="0.5">
      <c r="A44" s="474"/>
      <c r="C44" s="114" t="s">
        <v>7</v>
      </c>
      <c r="D44" s="115" t="s">
        <v>11</v>
      </c>
      <c r="E44" s="115" t="s">
        <v>15</v>
      </c>
      <c r="F44" s="116" t="s">
        <v>19</v>
      </c>
      <c r="G44" s="30"/>
      <c r="H44" s="114" t="s">
        <v>7</v>
      </c>
      <c r="I44" s="115" t="s">
        <v>11</v>
      </c>
      <c r="J44" s="115" t="s">
        <v>15</v>
      </c>
      <c r="K44" s="116" t="s">
        <v>19</v>
      </c>
      <c r="L44" s="47" t="s">
        <v>23</v>
      </c>
      <c r="M44" s="30"/>
      <c r="N44" s="114" t="s">
        <v>7</v>
      </c>
      <c r="O44" s="115" t="s">
        <v>11</v>
      </c>
      <c r="P44" s="115" t="s">
        <v>15</v>
      </c>
      <c r="Q44" s="116" t="s">
        <v>19</v>
      </c>
      <c r="R44" s="47" t="s">
        <v>23</v>
      </c>
      <c r="S44" s="30"/>
      <c r="T44" s="30"/>
      <c r="U44" s="30"/>
      <c r="V44" s="30"/>
    </row>
    <row r="45" spans="1:22" ht="12" customHeight="1" x14ac:dyDescent="0.5">
      <c r="A45" s="474"/>
      <c r="C45" s="283"/>
      <c r="D45" s="284"/>
      <c r="E45" s="284"/>
      <c r="F45" s="285"/>
      <c r="G45" s="30"/>
      <c r="H45" s="283"/>
      <c r="I45" s="284"/>
      <c r="J45" s="284"/>
      <c r="K45" s="285"/>
      <c r="L45" s="286"/>
      <c r="M45" s="30"/>
      <c r="N45" s="283"/>
      <c r="O45" s="284"/>
      <c r="P45" s="284"/>
      <c r="Q45" s="285"/>
      <c r="R45" s="286"/>
      <c r="S45" s="30"/>
      <c r="T45" s="30"/>
      <c r="U45" s="30"/>
      <c r="V45" s="30"/>
    </row>
    <row r="46" spans="1:22" x14ac:dyDescent="0.5">
      <c r="A46" s="475"/>
      <c r="C46" s="114" t="s">
        <v>23</v>
      </c>
      <c r="D46" s="115" t="s">
        <v>24</v>
      </c>
      <c r="E46" s="115" t="s">
        <v>8</v>
      </c>
      <c r="F46" s="116" t="s">
        <v>12</v>
      </c>
      <c r="G46" s="30"/>
      <c r="H46" s="114" t="s">
        <v>24</v>
      </c>
      <c r="I46" s="115" t="s">
        <v>8</v>
      </c>
      <c r="J46" s="115" t="s">
        <v>12</v>
      </c>
      <c r="K46" s="116" t="s">
        <v>16</v>
      </c>
      <c r="L46" s="47"/>
      <c r="M46" s="30"/>
      <c r="N46" s="114" t="s">
        <v>24</v>
      </c>
      <c r="O46" s="115" t="s">
        <v>8</v>
      </c>
      <c r="P46" s="115" t="s">
        <v>12</v>
      </c>
      <c r="Q46" s="116" t="s">
        <v>16</v>
      </c>
      <c r="R46" s="47" t="s">
        <v>20</v>
      </c>
      <c r="S46" s="30"/>
      <c r="T46" s="30"/>
      <c r="U46" s="30"/>
      <c r="V46" s="30"/>
    </row>
    <row r="47" spans="1:22" ht="12" customHeight="1" x14ac:dyDescent="0.5">
      <c r="A47" s="475"/>
      <c r="C47" s="283"/>
      <c r="D47" s="284"/>
      <c r="E47" s="284"/>
      <c r="F47" s="285"/>
      <c r="G47" s="30"/>
      <c r="H47" s="283"/>
      <c r="I47" s="284"/>
      <c r="J47" s="284"/>
      <c r="K47" s="285"/>
      <c r="L47" s="286"/>
      <c r="M47" s="30"/>
      <c r="N47" s="283"/>
      <c r="O47" s="284"/>
      <c r="P47" s="284"/>
      <c r="Q47" s="285"/>
      <c r="R47" s="286"/>
      <c r="S47" s="30"/>
      <c r="T47" s="30"/>
      <c r="U47" s="30"/>
      <c r="V47" s="30"/>
    </row>
    <row r="48" spans="1:22" x14ac:dyDescent="0.5">
      <c r="A48" s="475"/>
      <c r="C48" s="114" t="s">
        <v>16</v>
      </c>
      <c r="D48" s="115" t="s">
        <v>20</v>
      </c>
      <c r="E48" s="115" t="s">
        <v>21</v>
      </c>
      <c r="F48" s="116" t="s">
        <v>25</v>
      </c>
      <c r="G48" s="30"/>
      <c r="H48" s="114" t="s">
        <v>20</v>
      </c>
      <c r="I48" s="115" t="s">
        <v>21</v>
      </c>
      <c r="J48" s="115" t="s">
        <v>25</v>
      </c>
      <c r="K48" s="116" t="s">
        <v>9</v>
      </c>
      <c r="L48" s="47"/>
      <c r="M48" s="30"/>
      <c r="N48" s="114" t="s">
        <v>21</v>
      </c>
      <c r="O48" s="115" t="s">
        <v>25</v>
      </c>
      <c r="P48" s="115" t="s">
        <v>9</v>
      </c>
      <c r="Q48" s="116" t="s">
        <v>13</v>
      </c>
      <c r="R48" s="47"/>
      <c r="S48" s="30"/>
      <c r="T48" s="30"/>
      <c r="U48" s="30"/>
      <c r="V48" s="30"/>
    </row>
    <row r="49" spans="1:22" ht="12" customHeight="1" x14ac:dyDescent="0.5">
      <c r="A49" s="475"/>
      <c r="C49" s="283"/>
      <c r="D49" s="284"/>
      <c r="E49" s="284"/>
      <c r="F49" s="285"/>
      <c r="G49" s="30"/>
      <c r="H49" s="283"/>
      <c r="I49" s="284"/>
      <c r="J49" s="284"/>
      <c r="K49" s="285"/>
      <c r="L49" s="286"/>
      <c r="M49" s="30"/>
      <c r="N49" s="283"/>
      <c r="O49" s="284"/>
      <c r="P49" s="284"/>
      <c r="Q49" s="285"/>
      <c r="R49" s="286"/>
      <c r="S49" s="30"/>
      <c r="T49" s="30"/>
      <c r="U49" s="30"/>
      <c r="V49" s="30"/>
    </row>
    <row r="50" spans="1:22" ht="34.5" thickBot="1" x14ac:dyDescent="0.55000000000000004">
      <c r="A50" s="476"/>
      <c r="C50" s="118" t="s">
        <v>9</v>
      </c>
      <c r="D50" s="300" t="s">
        <v>13</v>
      </c>
      <c r="E50" s="301" t="s">
        <v>17</v>
      </c>
      <c r="F50" s="164" t="s">
        <v>18</v>
      </c>
      <c r="G50" s="30"/>
      <c r="H50" s="118" t="s">
        <v>13</v>
      </c>
      <c r="I50" s="119" t="s">
        <v>17</v>
      </c>
      <c r="J50" s="119" t="s">
        <v>18</v>
      </c>
      <c r="K50" s="302" t="s">
        <v>22</v>
      </c>
      <c r="L50" s="55"/>
      <c r="M50" s="30"/>
      <c r="N50" s="118" t="s">
        <v>17</v>
      </c>
      <c r="O50" s="119" t="s">
        <v>18</v>
      </c>
      <c r="P50" s="300" t="s">
        <v>22</v>
      </c>
      <c r="Q50" s="303" t="s">
        <v>26</v>
      </c>
      <c r="R50" s="55"/>
      <c r="S50" s="30"/>
      <c r="T50" s="30"/>
      <c r="U50" s="30"/>
      <c r="V50" s="30"/>
    </row>
  </sheetData>
  <sheetProtection password="CA1B" sheet="1" objects="1" scenarios="1"/>
  <mergeCells count="24">
    <mergeCell ref="A20:B20"/>
    <mergeCell ref="G19:S19"/>
    <mergeCell ref="G20:S20"/>
    <mergeCell ref="A24:B24"/>
    <mergeCell ref="A26:R26"/>
    <mergeCell ref="A21:B21"/>
    <mergeCell ref="G21:S21"/>
    <mergeCell ref="A23:B23"/>
    <mergeCell ref="O1:R1"/>
    <mergeCell ref="A1:B1"/>
    <mergeCell ref="A19:B19"/>
    <mergeCell ref="A18:B18"/>
    <mergeCell ref="C1:F1"/>
    <mergeCell ref="G1:J1"/>
    <mergeCell ref="K1:N1"/>
    <mergeCell ref="A2:A5"/>
    <mergeCell ref="A6:A9"/>
    <mergeCell ref="A10:A13"/>
    <mergeCell ref="A14:A17"/>
    <mergeCell ref="J27:L34"/>
    <mergeCell ref="J35:L42"/>
    <mergeCell ref="A43:A50"/>
    <mergeCell ref="A27:A34"/>
    <mergeCell ref="A35:A42"/>
  </mergeCells>
  <phoneticPr fontId="0" type="noConversion"/>
  <pageMargins left="0.59055118110236227" right="0" top="0.59055118110236227" bottom="0.39370078740157483" header="0" footer="0"/>
  <pageSetup paperSize="9" scale="53" orientation="portrait" horizontalDpi="4294967293" verticalDpi="300" r:id="rId1"/>
  <headerFooter alignWithMargins="0">
    <oddFooter>&amp;L&amp;F&amp;C&amp;A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62"/>
  <sheetViews>
    <sheetView topLeftCell="A10" zoomScale="40" workbookViewId="0">
      <selection sqref="A1:B1"/>
    </sheetView>
  </sheetViews>
  <sheetFormatPr baseColWidth="10" defaultColWidth="6.5703125" defaultRowHeight="33.75" x14ac:dyDescent="0.5"/>
  <cols>
    <col min="1" max="1" width="18.5703125" style="30" customWidth="1"/>
    <col min="2" max="29" width="7.7109375" style="81" customWidth="1"/>
    <col min="30" max="16384" width="6.5703125" style="30"/>
  </cols>
  <sheetData>
    <row r="1" spans="1:29" ht="34.5" thickBot="1" x14ac:dyDescent="0.55000000000000004">
      <c r="A1" s="479" t="s">
        <v>63</v>
      </c>
      <c r="B1" s="480"/>
      <c r="C1" s="485" t="s">
        <v>37</v>
      </c>
      <c r="D1" s="526"/>
      <c r="E1" s="526"/>
      <c r="F1" s="526"/>
      <c r="G1" s="486"/>
      <c r="H1" s="512" t="s">
        <v>38</v>
      </c>
      <c r="I1" s="527"/>
      <c r="J1" s="527"/>
      <c r="K1" s="527"/>
      <c r="L1" s="513"/>
      <c r="M1" s="507" t="s">
        <v>39</v>
      </c>
      <c r="N1" s="531"/>
      <c r="O1" s="531"/>
      <c r="P1" s="531"/>
      <c r="Q1" s="508"/>
      <c r="R1" s="477" t="s">
        <v>40</v>
      </c>
      <c r="S1" s="525"/>
      <c r="T1" s="525"/>
      <c r="U1" s="525"/>
      <c r="V1" s="478"/>
      <c r="W1" s="582" t="s">
        <v>46</v>
      </c>
      <c r="X1" s="583"/>
      <c r="Y1" s="583"/>
      <c r="Z1" s="583"/>
      <c r="AA1" s="584"/>
      <c r="AB1" s="28" t="s">
        <v>65</v>
      </c>
      <c r="AC1" s="28"/>
    </row>
    <row r="2" spans="1:29" ht="34.5" thickBot="1" x14ac:dyDescent="0.55000000000000004">
      <c r="A2" s="517" t="s">
        <v>37</v>
      </c>
      <c r="B2" s="31" t="s">
        <v>7</v>
      </c>
      <c r="C2" s="32"/>
      <c r="D2" s="205"/>
      <c r="E2" s="205"/>
      <c r="F2" s="125"/>
      <c r="G2" s="33"/>
      <c r="H2" s="34" t="s">
        <v>24</v>
      </c>
      <c r="I2" s="205"/>
      <c r="J2" s="205"/>
      <c r="K2" s="125"/>
      <c r="L2" s="35" t="s">
        <v>20</v>
      </c>
      <c r="M2" s="34" t="s">
        <v>21</v>
      </c>
      <c r="N2" s="226" t="s">
        <v>25</v>
      </c>
      <c r="O2" s="205"/>
      <c r="P2" s="125"/>
      <c r="Q2" s="33"/>
      <c r="R2" s="34" t="s">
        <v>18</v>
      </c>
      <c r="S2" s="252" t="s">
        <v>22</v>
      </c>
      <c r="T2" s="205"/>
      <c r="U2" s="125"/>
      <c r="V2" s="33"/>
      <c r="W2" s="304" t="s">
        <v>7</v>
      </c>
      <c r="X2" s="205"/>
      <c r="Y2" s="205"/>
      <c r="Z2" s="125"/>
      <c r="AA2" s="33"/>
      <c r="AB2" s="38" t="s">
        <v>7</v>
      </c>
      <c r="AC2" s="28"/>
    </row>
    <row r="3" spans="1:29" ht="34.5" thickBot="1" x14ac:dyDescent="0.55000000000000004">
      <c r="A3" s="528"/>
      <c r="B3" s="208" t="s">
        <v>11</v>
      </c>
      <c r="C3" s="209"/>
      <c r="D3" s="210"/>
      <c r="E3" s="210"/>
      <c r="F3" s="211"/>
      <c r="G3" s="212"/>
      <c r="H3" s="213" t="s">
        <v>24</v>
      </c>
      <c r="I3" s="214" t="s">
        <v>8</v>
      </c>
      <c r="J3" s="210"/>
      <c r="K3" s="211"/>
      <c r="L3" s="212"/>
      <c r="M3" s="209"/>
      <c r="N3" s="214" t="s">
        <v>25</v>
      </c>
      <c r="O3" s="305" t="s">
        <v>9</v>
      </c>
      <c r="P3" s="211"/>
      <c r="Q3" s="212"/>
      <c r="R3" s="209"/>
      <c r="S3" s="214" t="s">
        <v>22</v>
      </c>
      <c r="T3" s="306" t="s">
        <v>26</v>
      </c>
      <c r="U3" s="211"/>
      <c r="V3" s="212"/>
      <c r="W3" s="209"/>
      <c r="X3" s="307" t="s">
        <v>11</v>
      </c>
      <c r="Y3" s="210"/>
      <c r="Z3" s="211"/>
      <c r="AA3" s="212"/>
      <c r="AB3" s="218" t="s">
        <v>11</v>
      </c>
      <c r="AC3" s="28"/>
    </row>
    <row r="4" spans="1:29" ht="34.5" thickBot="1" x14ac:dyDescent="0.55000000000000004">
      <c r="A4" s="528"/>
      <c r="B4" s="128" t="s">
        <v>15</v>
      </c>
      <c r="C4" s="129"/>
      <c r="D4" s="220"/>
      <c r="E4" s="220"/>
      <c r="F4" s="130"/>
      <c r="G4" s="131"/>
      <c r="H4" s="129"/>
      <c r="I4" s="237" t="s">
        <v>8</v>
      </c>
      <c r="J4" s="308" t="s">
        <v>12</v>
      </c>
      <c r="K4" s="130"/>
      <c r="L4" s="131"/>
      <c r="M4" s="129"/>
      <c r="N4" s="220"/>
      <c r="O4" s="308" t="s">
        <v>9</v>
      </c>
      <c r="P4" s="104" t="s">
        <v>13</v>
      </c>
      <c r="Q4" s="131"/>
      <c r="R4" s="129"/>
      <c r="S4" s="220"/>
      <c r="T4" s="308" t="s">
        <v>26</v>
      </c>
      <c r="U4" s="107" t="s">
        <v>10</v>
      </c>
      <c r="V4" s="131"/>
      <c r="W4" s="129"/>
      <c r="X4" s="220"/>
      <c r="Y4" s="309" t="s">
        <v>15</v>
      </c>
      <c r="Z4" s="130"/>
      <c r="AA4" s="131"/>
      <c r="AB4" s="47" t="s">
        <v>15</v>
      </c>
      <c r="AC4" s="219" t="s">
        <v>42</v>
      </c>
    </row>
    <row r="5" spans="1:29" ht="34.5" thickBot="1" x14ac:dyDescent="0.55000000000000004">
      <c r="A5" s="528"/>
      <c r="B5" s="128" t="s">
        <v>19</v>
      </c>
      <c r="C5" s="129"/>
      <c r="D5" s="220"/>
      <c r="E5" s="220"/>
      <c r="F5" s="130"/>
      <c r="G5" s="131"/>
      <c r="H5" s="129"/>
      <c r="I5" s="220"/>
      <c r="J5" s="237" t="s">
        <v>12</v>
      </c>
      <c r="K5" s="97" t="s">
        <v>16</v>
      </c>
      <c r="L5" s="131"/>
      <c r="M5" s="129"/>
      <c r="N5" s="220"/>
      <c r="O5" s="220"/>
      <c r="P5" s="97" t="s">
        <v>13</v>
      </c>
      <c r="Q5" s="111" t="s">
        <v>17</v>
      </c>
      <c r="R5" s="129"/>
      <c r="S5" s="220"/>
      <c r="T5" s="220"/>
      <c r="U5" s="97" t="s">
        <v>10</v>
      </c>
      <c r="V5" s="108" t="s">
        <v>14</v>
      </c>
      <c r="W5" s="129"/>
      <c r="X5" s="220"/>
      <c r="Y5" s="220"/>
      <c r="Z5" s="310" t="s">
        <v>19</v>
      </c>
      <c r="AA5" s="131"/>
      <c r="AB5" s="47" t="s">
        <v>19</v>
      </c>
      <c r="AC5" s="223" t="s">
        <v>42</v>
      </c>
    </row>
    <row r="6" spans="1:29" ht="34.5" thickBot="1" x14ac:dyDescent="0.55000000000000004">
      <c r="A6" s="518"/>
      <c r="B6" s="39" t="s">
        <v>23</v>
      </c>
      <c r="C6" s="40"/>
      <c r="D6" s="224"/>
      <c r="E6" s="224"/>
      <c r="F6" s="132"/>
      <c r="G6" s="41"/>
      <c r="H6" s="40"/>
      <c r="I6" s="224"/>
      <c r="J6" s="224"/>
      <c r="K6" s="99" t="s">
        <v>16</v>
      </c>
      <c r="L6" s="43" t="s">
        <v>20</v>
      </c>
      <c r="M6" s="44" t="s">
        <v>21</v>
      </c>
      <c r="N6" s="224"/>
      <c r="O6" s="224"/>
      <c r="P6" s="132"/>
      <c r="Q6" s="43" t="s">
        <v>17</v>
      </c>
      <c r="R6" s="45" t="s">
        <v>18</v>
      </c>
      <c r="S6" s="224"/>
      <c r="T6" s="224"/>
      <c r="U6" s="132"/>
      <c r="V6" s="43" t="s">
        <v>14</v>
      </c>
      <c r="W6" s="40"/>
      <c r="X6" s="224"/>
      <c r="Y6" s="224"/>
      <c r="Z6" s="132"/>
      <c r="AA6" s="311" t="s">
        <v>23</v>
      </c>
      <c r="AB6" s="55" t="s">
        <v>23</v>
      </c>
      <c r="AC6" s="46" t="s">
        <v>42</v>
      </c>
    </row>
    <row r="7" spans="1:29" x14ac:dyDescent="0.5">
      <c r="A7" s="500" t="s">
        <v>38</v>
      </c>
      <c r="B7" s="49" t="s">
        <v>24</v>
      </c>
      <c r="C7" s="34" t="s">
        <v>7</v>
      </c>
      <c r="D7" s="206" t="s">
        <v>11</v>
      </c>
      <c r="E7" s="205"/>
      <c r="F7" s="125"/>
      <c r="G7" s="33"/>
      <c r="H7" s="32"/>
      <c r="I7" s="205"/>
      <c r="J7" s="205"/>
      <c r="K7" s="125"/>
      <c r="L7" s="33"/>
      <c r="M7" s="32"/>
      <c r="N7" s="205"/>
      <c r="O7" s="205"/>
      <c r="P7" s="165" t="s">
        <v>13</v>
      </c>
      <c r="Q7" s="35" t="s">
        <v>17</v>
      </c>
      <c r="R7" s="32"/>
      <c r="S7" s="205"/>
      <c r="T7" s="205"/>
      <c r="U7" s="133" t="s">
        <v>10</v>
      </c>
      <c r="V7" s="65" t="s">
        <v>14</v>
      </c>
      <c r="W7" s="32"/>
      <c r="X7" s="205"/>
      <c r="Y7" s="205"/>
      <c r="Z7" s="125"/>
      <c r="AA7" s="312" t="s">
        <v>23</v>
      </c>
      <c r="AB7" s="59" t="s">
        <v>24</v>
      </c>
      <c r="AC7" s="229" t="s">
        <v>42</v>
      </c>
    </row>
    <row r="8" spans="1:29" ht="34.5" thickBot="1" x14ac:dyDescent="0.55000000000000004">
      <c r="A8" s="529"/>
      <c r="B8" s="230" t="s">
        <v>8</v>
      </c>
      <c r="C8" s="209"/>
      <c r="D8" s="214" t="s">
        <v>11</v>
      </c>
      <c r="E8" s="313" t="s">
        <v>15</v>
      </c>
      <c r="F8" s="211"/>
      <c r="G8" s="212"/>
      <c r="H8" s="209"/>
      <c r="I8" s="210"/>
      <c r="J8" s="210"/>
      <c r="K8" s="211"/>
      <c r="L8" s="212"/>
      <c r="M8" s="213" t="s">
        <v>21</v>
      </c>
      <c r="N8" s="210"/>
      <c r="O8" s="210"/>
      <c r="P8" s="211"/>
      <c r="Q8" s="259" t="s">
        <v>17</v>
      </c>
      <c r="R8" s="233" t="s">
        <v>18</v>
      </c>
      <c r="S8" s="210"/>
      <c r="T8" s="210"/>
      <c r="U8" s="211"/>
      <c r="V8" s="257" t="s">
        <v>14</v>
      </c>
      <c r="W8" s="314" t="s">
        <v>7</v>
      </c>
      <c r="X8" s="210"/>
      <c r="Y8" s="210"/>
      <c r="Z8" s="211"/>
      <c r="AA8" s="212"/>
      <c r="AB8" s="236" t="s">
        <v>8</v>
      </c>
      <c r="AC8" s="235" t="s">
        <v>42</v>
      </c>
    </row>
    <row r="9" spans="1:29" ht="34.5" thickBot="1" x14ac:dyDescent="0.55000000000000004">
      <c r="A9" s="529"/>
      <c r="B9" s="136" t="s">
        <v>12</v>
      </c>
      <c r="C9" s="129"/>
      <c r="D9" s="220"/>
      <c r="E9" s="308" t="s">
        <v>15</v>
      </c>
      <c r="F9" s="91" t="s">
        <v>19</v>
      </c>
      <c r="G9" s="131"/>
      <c r="H9" s="129"/>
      <c r="I9" s="220"/>
      <c r="J9" s="220"/>
      <c r="K9" s="130"/>
      <c r="L9" s="131"/>
      <c r="M9" s="103" t="s">
        <v>21</v>
      </c>
      <c r="N9" s="237" t="s">
        <v>25</v>
      </c>
      <c r="O9" s="220"/>
      <c r="P9" s="130"/>
      <c r="Q9" s="131"/>
      <c r="R9" s="90" t="s">
        <v>18</v>
      </c>
      <c r="S9" s="315" t="s">
        <v>22</v>
      </c>
      <c r="T9" s="220"/>
      <c r="U9" s="130"/>
      <c r="V9" s="131"/>
      <c r="W9" s="129"/>
      <c r="X9" s="307" t="s">
        <v>11</v>
      </c>
      <c r="Y9" s="220"/>
      <c r="Z9" s="130"/>
      <c r="AA9" s="131"/>
      <c r="AB9" s="63" t="s">
        <v>12</v>
      </c>
      <c r="AC9" s="28"/>
    </row>
    <row r="10" spans="1:29" ht="34.5" thickBot="1" x14ac:dyDescent="0.55000000000000004">
      <c r="A10" s="529"/>
      <c r="B10" s="136" t="s">
        <v>16</v>
      </c>
      <c r="C10" s="129"/>
      <c r="D10" s="220"/>
      <c r="E10" s="220"/>
      <c r="F10" s="97" t="s">
        <v>19</v>
      </c>
      <c r="G10" s="92" t="s">
        <v>23</v>
      </c>
      <c r="H10" s="129"/>
      <c r="I10" s="220"/>
      <c r="J10" s="220"/>
      <c r="K10" s="130"/>
      <c r="L10" s="131"/>
      <c r="M10" s="129"/>
      <c r="N10" s="221" t="s">
        <v>25</v>
      </c>
      <c r="O10" s="237" t="s">
        <v>9</v>
      </c>
      <c r="P10" s="130"/>
      <c r="Q10" s="131"/>
      <c r="R10" s="129"/>
      <c r="S10" s="237" t="s">
        <v>22</v>
      </c>
      <c r="T10" s="315" t="s">
        <v>26</v>
      </c>
      <c r="U10" s="130"/>
      <c r="V10" s="131"/>
      <c r="W10" s="129"/>
      <c r="X10" s="220"/>
      <c r="Y10" s="309" t="s">
        <v>15</v>
      </c>
      <c r="Z10" s="130"/>
      <c r="AA10" s="131"/>
      <c r="AB10" s="63" t="s">
        <v>16</v>
      </c>
      <c r="AC10" s="28"/>
    </row>
    <row r="11" spans="1:29" ht="34.5" thickBot="1" x14ac:dyDescent="0.55000000000000004">
      <c r="A11" s="501"/>
      <c r="B11" s="52" t="s">
        <v>20</v>
      </c>
      <c r="C11" s="42" t="s">
        <v>7</v>
      </c>
      <c r="D11" s="224"/>
      <c r="E11" s="224"/>
      <c r="F11" s="132"/>
      <c r="G11" s="43" t="s">
        <v>23</v>
      </c>
      <c r="H11" s="40"/>
      <c r="I11" s="224"/>
      <c r="J11" s="224"/>
      <c r="K11" s="132"/>
      <c r="L11" s="41"/>
      <c r="M11" s="40"/>
      <c r="N11" s="224"/>
      <c r="O11" s="268" t="s">
        <v>9</v>
      </c>
      <c r="P11" s="99" t="s">
        <v>13</v>
      </c>
      <c r="Q11" s="41"/>
      <c r="R11" s="40"/>
      <c r="S11" s="224"/>
      <c r="T11" s="267" t="s">
        <v>26</v>
      </c>
      <c r="U11" s="112" t="s">
        <v>10</v>
      </c>
      <c r="V11" s="41"/>
      <c r="W11" s="40"/>
      <c r="X11" s="224"/>
      <c r="Y11" s="224"/>
      <c r="Z11" s="316" t="s">
        <v>19</v>
      </c>
      <c r="AA11" s="41"/>
      <c r="AB11" s="240" t="s">
        <v>20</v>
      </c>
      <c r="AC11" s="241" t="s">
        <v>42</v>
      </c>
    </row>
    <row r="12" spans="1:29" x14ac:dyDescent="0.5">
      <c r="A12" s="503" t="s">
        <v>39</v>
      </c>
      <c r="B12" s="57" t="s">
        <v>21</v>
      </c>
      <c r="C12" s="34" t="s">
        <v>7</v>
      </c>
      <c r="D12" s="205"/>
      <c r="E12" s="205"/>
      <c r="F12" s="125"/>
      <c r="G12" s="36" t="s">
        <v>23</v>
      </c>
      <c r="H12" s="32"/>
      <c r="I12" s="206" t="s">
        <v>8</v>
      </c>
      <c r="J12" s="226" t="s">
        <v>12</v>
      </c>
      <c r="K12" s="125"/>
      <c r="L12" s="33"/>
      <c r="M12" s="32"/>
      <c r="N12" s="205"/>
      <c r="O12" s="205"/>
      <c r="P12" s="125"/>
      <c r="Q12" s="33"/>
      <c r="R12" s="32"/>
      <c r="S12" s="205"/>
      <c r="T12" s="252" t="s">
        <v>26</v>
      </c>
      <c r="U12" s="165" t="s">
        <v>10</v>
      </c>
      <c r="V12" s="33"/>
      <c r="W12" s="32"/>
      <c r="X12" s="205"/>
      <c r="Y12" s="205"/>
      <c r="Z12" s="317" t="s">
        <v>19</v>
      </c>
      <c r="AA12" s="33"/>
      <c r="AB12" s="173" t="s">
        <v>21</v>
      </c>
      <c r="AC12" s="243" t="s">
        <v>42</v>
      </c>
    </row>
    <row r="13" spans="1:29" ht="34.5" thickBot="1" x14ac:dyDescent="0.55000000000000004">
      <c r="A13" s="532"/>
      <c r="B13" s="244" t="s">
        <v>25</v>
      </c>
      <c r="C13" s="231" t="s">
        <v>7</v>
      </c>
      <c r="D13" s="214" t="s">
        <v>11</v>
      </c>
      <c r="E13" s="210"/>
      <c r="F13" s="211"/>
      <c r="G13" s="212"/>
      <c r="H13" s="209"/>
      <c r="I13" s="210"/>
      <c r="J13" s="313" t="s">
        <v>12</v>
      </c>
      <c r="K13" s="215" t="s">
        <v>16</v>
      </c>
      <c r="L13" s="212"/>
      <c r="M13" s="209"/>
      <c r="N13" s="210"/>
      <c r="O13" s="210"/>
      <c r="P13" s="211"/>
      <c r="Q13" s="212"/>
      <c r="R13" s="209"/>
      <c r="S13" s="210"/>
      <c r="T13" s="210"/>
      <c r="U13" s="318" t="s">
        <v>10</v>
      </c>
      <c r="V13" s="259" t="s">
        <v>14</v>
      </c>
      <c r="W13" s="209"/>
      <c r="X13" s="210"/>
      <c r="Y13" s="210"/>
      <c r="Z13" s="211"/>
      <c r="AA13" s="319" t="s">
        <v>23</v>
      </c>
      <c r="AB13" s="247" t="s">
        <v>25</v>
      </c>
      <c r="AC13" s="246" t="s">
        <v>42</v>
      </c>
    </row>
    <row r="14" spans="1:29" ht="34.5" thickBot="1" x14ac:dyDescent="0.55000000000000004">
      <c r="A14" s="532"/>
      <c r="B14" s="171" t="s">
        <v>9</v>
      </c>
      <c r="C14" s="129"/>
      <c r="D14" s="221" t="s">
        <v>11</v>
      </c>
      <c r="E14" s="308" t="s">
        <v>15</v>
      </c>
      <c r="F14" s="130"/>
      <c r="G14" s="131"/>
      <c r="H14" s="129"/>
      <c r="I14" s="220"/>
      <c r="J14" s="220"/>
      <c r="K14" s="91" t="s">
        <v>16</v>
      </c>
      <c r="L14" s="111" t="s">
        <v>20</v>
      </c>
      <c r="M14" s="129"/>
      <c r="N14" s="220"/>
      <c r="O14" s="220"/>
      <c r="P14" s="130"/>
      <c r="Q14" s="131"/>
      <c r="R14" s="103" t="s">
        <v>18</v>
      </c>
      <c r="S14" s="220"/>
      <c r="T14" s="220"/>
      <c r="U14" s="130"/>
      <c r="V14" s="108" t="s">
        <v>14</v>
      </c>
      <c r="W14" s="320" t="s">
        <v>7</v>
      </c>
      <c r="X14" s="220"/>
      <c r="Y14" s="220"/>
      <c r="Z14" s="130"/>
      <c r="AA14" s="131"/>
      <c r="AB14" s="142" t="s">
        <v>9</v>
      </c>
      <c r="AC14" s="249"/>
    </row>
    <row r="15" spans="1:29" ht="34.5" thickBot="1" x14ac:dyDescent="0.55000000000000004">
      <c r="A15" s="532"/>
      <c r="B15" s="171" t="s">
        <v>13</v>
      </c>
      <c r="C15" s="129"/>
      <c r="D15" s="220"/>
      <c r="E15" s="221" t="s">
        <v>15</v>
      </c>
      <c r="F15" s="97" t="s">
        <v>19</v>
      </c>
      <c r="G15" s="131"/>
      <c r="H15" s="103" t="s">
        <v>24</v>
      </c>
      <c r="I15" s="220"/>
      <c r="J15" s="220"/>
      <c r="K15" s="130"/>
      <c r="L15" s="92" t="s">
        <v>20</v>
      </c>
      <c r="M15" s="129"/>
      <c r="N15" s="220"/>
      <c r="O15" s="220"/>
      <c r="P15" s="130"/>
      <c r="Q15" s="131"/>
      <c r="R15" s="106" t="s">
        <v>18</v>
      </c>
      <c r="S15" s="221" t="s">
        <v>22</v>
      </c>
      <c r="T15" s="220"/>
      <c r="U15" s="130"/>
      <c r="V15" s="131"/>
      <c r="W15" s="129"/>
      <c r="X15" s="307" t="s">
        <v>11</v>
      </c>
      <c r="Y15" s="220"/>
      <c r="Z15" s="130"/>
      <c r="AA15" s="131"/>
      <c r="AB15" s="142" t="s">
        <v>13</v>
      </c>
      <c r="AC15" s="249"/>
    </row>
    <row r="16" spans="1:29" ht="34.5" thickBot="1" x14ac:dyDescent="0.55000000000000004">
      <c r="A16" s="504"/>
      <c r="B16" s="61" t="s">
        <v>17</v>
      </c>
      <c r="C16" s="40"/>
      <c r="D16" s="224"/>
      <c r="E16" s="224"/>
      <c r="F16" s="109" t="s">
        <v>19</v>
      </c>
      <c r="G16" s="43" t="s">
        <v>23</v>
      </c>
      <c r="H16" s="42" t="s">
        <v>24</v>
      </c>
      <c r="I16" s="268" t="s">
        <v>8</v>
      </c>
      <c r="J16" s="224"/>
      <c r="K16" s="132"/>
      <c r="L16" s="41"/>
      <c r="M16" s="40"/>
      <c r="N16" s="224"/>
      <c r="O16" s="224"/>
      <c r="P16" s="132"/>
      <c r="Q16" s="41"/>
      <c r="R16" s="40"/>
      <c r="S16" s="321" t="s">
        <v>22</v>
      </c>
      <c r="T16" s="268" t="s">
        <v>26</v>
      </c>
      <c r="U16" s="132"/>
      <c r="V16" s="41"/>
      <c r="W16" s="40"/>
      <c r="X16" s="224"/>
      <c r="Y16" s="322" t="s">
        <v>15</v>
      </c>
      <c r="Z16" s="132"/>
      <c r="AA16" s="41"/>
      <c r="AB16" s="144" t="s">
        <v>17</v>
      </c>
      <c r="AC16" s="251" t="s">
        <v>42</v>
      </c>
    </row>
    <row r="17" spans="1:29" ht="34.5" thickBot="1" x14ac:dyDescent="0.55000000000000004">
      <c r="A17" s="509" t="s">
        <v>40</v>
      </c>
      <c r="B17" s="64" t="s">
        <v>18</v>
      </c>
      <c r="C17" s="34" t="s">
        <v>7</v>
      </c>
      <c r="D17" s="205"/>
      <c r="E17" s="205"/>
      <c r="F17" s="125"/>
      <c r="G17" s="65" t="s">
        <v>23</v>
      </c>
      <c r="H17" s="32"/>
      <c r="I17" s="252" t="s">
        <v>8</v>
      </c>
      <c r="J17" s="206" t="s">
        <v>12</v>
      </c>
      <c r="K17" s="125"/>
      <c r="L17" s="33"/>
      <c r="M17" s="32"/>
      <c r="N17" s="205"/>
      <c r="O17" s="226" t="s">
        <v>9</v>
      </c>
      <c r="P17" s="134" t="s">
        <v>13</v>
      </c>
      <c r="Q17" s="33"/>
      <c r="R17" s="32"/>
      <c r="S17" s="205"/>
      <c r="T17" s="205"/>
      <c r="U17" s="125"/>
      <c r="V17" s="33"/>
      <c r="W17" s="32"/>
      <c r="X17" s="205"/>
      <c r="Y17" s="323" t="s">
        <v>15</v>
      </c>
      <c r="Z17" s="125"/>
      <c r="AA17" s="33"/>
      <c r="AB17" s="253" t="s">
        <v>18</v>
      </c>
      <c r="AC17" s="28"/>
    </row>
    <row r="18" spans="1:29" ht="34.5" thickBot="1" x14ac:dyDescent="0.55000000000000004">
      <c r="A18" s="530"/>
      <c r="B18" s="324" t="s">
        <v>22</v>
      </c>
      <c r="C18" s="233" t="s">
        <v>7</v>
      </c>
      <c r="D18" s="214" t="s">
        <v>11</v>
      </c>
      <c r="E18" s="210"/>
      <c r="F18" s="211"/>
      <c r="G18" s="212"/>
      <c r="H18" s="209"/>
      <c r="I18" s="210"/>
      <c r="J18" s="306" t="s">
        <v>12</v>
      </c>
      <c r="K18" s="232" t="s">
        <v>16</v>
      </c>
      <c r="L18" s="212"/>
      <c r="M18" s="209"/>
      <c r="N18" s="210"/>
      <c r="O18" s="210"/>
      <c r="P18" s="215" t="s">
        <v>13</v>
      </c>
      <c r="Q18" s="325" t="s">
        <v>17</v>
      </c>
      <c r="R18" s="209"/>
      <c r="S18" s="210"/>
      <c r="T18" s="210"/>
      <c r="U18" s="211"/>
      <c r="V18" s="212"/>
      <c r="W18" s="209"/>
      <c r="X18" s="210"/>
      <c r="Y18" s="210"/>
      <c r="Z18" s="326" t="s">
        <v>19</v>
      </c>
      <c r="AA18" s="212"/>
      <c r="AB18" s="327" t="s">
        <v>22</v>
      </c>
      <c r="AC18" s="28"/>
    </row>
    <row r="19" spans="1:29" x14ac:dyDescent="0.5">
      <c r="A19" s="530"/>
      <c r="B19" s="254" t="s">
        <v>26</v>
      </c>
      <c r="C19" s="129"/>
      <c r="D19" s="248" t="s">
        <v>11</v>
      </c>
      <c r="E19" s="308" t="s">
        <v>15</v>
      </c>
      <c r="F19" s="130"/>
      <c r="G19" s="131"/>
      <c r="H19" s="129"/>
      <c r="I19" s="220"/>
      <c r="J19" s="220"/>
      <c r="K19" s="328" t="s">
        <v>16</v>
      </c>
      <c r="L19" s="92" t="s">
        <v>20</v>
      </c>
      <c r="M19" s="298" t="s">
        <v>21</v>
      </c>
      <c r="N19" s="220"/>
      <c r="O19" s="220"/>
      <c r="P19" s="130"/>
      <c r="Q19" s="111" t="s">
        <v>17</v>
      </c>
      <c r="R19" s="129"/>
      <c r="S19" s="220"/>
      <c r="T19" s="220"/>
      <c r="U19" s="130"/>
      <c r="V19" s="131"/>
      <c r="W19" s="129"/>
      <c r="X19" s="220"/>
      <c r="Y19" s="220"/>
      <c r="Z19" s="130"/>
      <c r="AA19" s="329" t="s">
        <v>23</v>
      </c>
      <c r="AB19" s="330" t="s">
        <v>26</v>
      </c>
      <c r="AC19" s="261" t="s">
        <v>42</v>
      </c>
    </row>
    <row r="20" spans="1:29" x14ac:dyDescent="0.5">
      <c r="A20" s="530"/>
      <c r="B20" s="200" t="s">
        <v>10</v>
      </c>
      <c r="C20" s="129"/>
      <c r="D20" s="220"/>
      <c r="E20" s="264" t="s">
        <v>15</v>
      </c>
      <c r="F20" s="97" t="s">
        <v>19</v>
      </c>
      <c r="G20" s="131"/>
      <c r="H20" s="90" t="s">
        <v>24</v>
      </c>
      <c r="I20" s="220"/>
      <c r="J20" s="220"/>
      <c r="K20" s="130"/>
      <c r="L20" s="263" t="s">
        <v>20</v>
      </c>
      <c r="M20" s="103" t="s">
        <v>21</v>
      </c>
      <c r="N20" s="264" t="s">
        <v>25</v>
      </c>
      <c r="O20" s="220"/>
      <c r="P20" s="130"/>
      <c r="Q20" s="131"/>
      <c r="R20" s="129"/>
      <c r="S20" s="220"/>
      <c r="T20" s="220"/>
      <c r="U20" s="130"/>
      <c r="V20" s="131"/>
      <c r="W20" s="331" t="s">
        <v>7</v>
      </c>
      <c r="X20" s="220"/>
      <c r="Y20" s="220"/>
      <c r="Z20" s="130"/>
      <c r="AA20" s="131"/>
      <c r="AB20" s="265" t="s">
        <v>10</v>
      </c>
      <c r="AC20" s="263" t="s">
        <v>42</v>
      </c>
    </row>
    <row r="21" spans="1:29" ht="34.5" thickBot="1" x14ac:dyDescent="0.55000000000000004">
      <c r="A21" s="510"/>
      <c r="B21" s="66" t="s">
        <v>14</v>
      </c>
      <c r="C21" s="40"/>
      <c r="D21" s="224"/>
      <c r="E21" s="224"/>
      <c r="F21" s="175" t="s">
        <v>19</v>
      </c>
      <c r="G21" s="43" t="s">
        <v>23</v>
      </c>
      <c r="H21" s="67" t="s">
        <v>24</v>
      </c>
      <c r="I21" s="267" t="s">
        <v>8</v>
      </c>
      <c r="J21" s="224"/>
      <c r="K21" s="132"/>
      <c r="L21" s="41"/>
      <c r="M21" s="40"/>
      <c r="N21" s="268" t="s">
        <v>25</v>
      </c>
      <c r="O21" s="266" t="s">
        <v>9</v>
      </c>
      <c r="P21" s="132"/>
      <c r="Q21" s="41"/>
      <c r="R21" s="40"/>
      <c r="S21" s="224"/>
      <c r="T21" s="224"/>
      <c r="U21" s="132"/>
      <c r="V21" s="41"/>
      <c r="W21" s="40"/>
      <c r="X21" s="332" t="s">
        <v>11</v>
      </c>
      <c r="Y21" s="224"/>
      <c r="Z21" s="132"/>
      <c r="AA21" s="41"/>
      <c r="AB21" s="269" t="s">
        <v>14</v>
      </c>
      <c r="AC21" s="158" t="s">
        <v>42</v>
      </c>
    </row>
    <row r="22" spans="1:29" x14ac:dyDescent="0.5">
      <c r="A22" s="585" t="s">
        <v>46</v>
      </c>
      <c r="B22" s="333"/>
      <c r="C22" s="304" t="s">
        <v>7</v>
      </c>
      <c r="D22" s="205"/>
      <c r="E22" s="205"/>
      <c r="F22" s="125"/>
      <c r="G22" s="33"/>
      <c r="H22" s="32"/>
      <c r="I22" s="323" t="s">
        <v>8</v>
      </c>
      <c r="J22" s="205"/>
      <c r="K22" s="125"/>
      <c r="L22" s="33"/>
      <c r="M22" s="32"/>
      <c r="N22" s="205"/>
      <c r="O22" s="323" t="s">
        <v>9</v>
      </c>
      <c r="P22" s="125"/>
      <c r="Q22" s="33"/>
      <c r="R22" s="32"/>
      <c r="S22" s="205"/>
      <c r="T22" s="205"/>
      <c r="U22" s="334" t="s">
        <v>10</v>
      </c>
      <c r="V22" s="33"/>
      <c r="W22" s="32"/>
      <c r="X22" s="205"/>
      <c r="Y22" s="205"/>
      <c r="Z22" s="125"/>
      <c r="AA22" s="33"/>
      <c r="AB22" s="192"/>
      <c r="AC22" s="335" t="s">
        <v>42</v>
      </c>
    </row>
    <row r="23" spans="1:29" ht="34.5" thickBot="1" x14ac:dyDescent="0.55000000000000004">
      <c r="A23" s="586"/>
      <c r="B23" s="336"/>
      <c r="C23" s="209"/>
      <c r="D23" s="307" t="s">
        <v>11</v>
      </c>
      <c r="E23" s="210"/>
      <c r="F23" s="211"/>
      <c r="G23" s="212"/>
      <c r="H23" s="209"/>
      <c r="I23" s="210"/>
      <c r="J23" s="307" t="s">
        <v>12</v>
      </c>
      <c r="K23" s="211"/>
      <c r="L23" s="212"/>
      <c r="M23" s="209"/>
      <c r="N23" s="210"/>
      <c r="O23" s="210"/>
      <c r="P23" s="326" t="s">
        <v>13</v>
      </c>
      <c r="Q23" s="212"/>
      <c r="R23" s="209"/>
      <c r="S23" s="210"/>
      <c r="T23" s="210"/>
      <c r="U23" s="211"/>
      <c r="V23" s="337" t="s">
        <v>14</v>
      </c>
      <c r="W23" s="209"/>
      <c r="X23" s="210"/>
      <c r="Y23" s="210"/>
      <c r="Z23" s="211"/>
      <c r="AA23" s="212"/>
      <c r="AB23" s="338"/>
      <c r="AC23" s="339" t="s">
        <v>42</v>
      </c>
    </row>
    <row r="24" spans="1:29" ht="34.5" thickBot="1" x14ac:dyDescent="0.55000000000000004">
      <c r="A24" s="586"/>
      <c r="B24" s="336"/>
      <c r="C24" s="209"/>
      <c r="D24" s="210"/>
      <c r="E24" s="307" t="s">
        <v>15</v>
      </c>
      <c r="F24" s="211"/>
      <c r="G24" s="212"/>
      <c r="H24" s="209"/>
      <c r="I24" s="210"/>
      <c r="J24" s="210"/>
      <c r="K24" s="326" t="s">
        <v>16</v>
      </c>
      <c r="L24" s="212"/>
      <c r="M24" s="209"/>
      <c r="N24" s="210"/>
      <c r="O24" s="210"/>
      <c r="P24" s="211"/>
      <c r="Q24" s="319" t="s">
        <v>17</v>
      </c>
      <c r="R24" s="314" t="s">
        <v>18</v>
      </c>
      <c r="S24" s="210"/>
      <c r="T24" s="210"/>
      <c r="U24" s="211"/>
      <c r="V24" s="212"/>
      <c r="W24" s="209"/>
      <c r="X24" s="210"/>
      <c r="Y24" s="210"/>
      <c r="Z24" s="211"/>
      <c r="AA24" s="212"/>
      <c r="AB24" s="338"/>
      <c r="AC24" s="28"/>
    </row>
    <row r="25" spans="1:29" ht="34.5" thickBot="1" x14ac:dyDescent="0.55000000000000004">
      <c r="A25" s="586"/>
      <c r="B25" s="340"/>
      <c r="C25" s="129"/>
      <c r="D25" s="220"/>
      <c r="E25" s="220"/>
      <c r="F25" s="310" t="s">
        <v>19</v>
      </c>
      <c r="G25" s="131"/>
      <c r="H25" s="129"/>
      <c r="I25" s="220"/>
      <c r="J25" s="220"/>
      <c r="K25" s="130"/>
      <c r="L25" s="341" t="s">
        <v>20</v>
      </c>
      <c r="M25" s="320" t="s">
        <v>21</v>
      </c>
      <c r="N25" s="220"/>
      <c r="O25" s="220"/>
      <c r="P25" s="130"/>
      <c r="Q25" s="131"/>
      <c r="R25" s="129"/>
      <c r="S25" s="309" t="s">
        <v>22</v>
      </c>
      <c r="T25" s="220"/>
      <c r="U25" s="130"/>
      <c r="V25" s="131"/>
      <c r="W25" s="129"/>
      <c r="X25" s="220"/>
      <c r="Y25" s="220"/>
      <c r="Z25" s="130"/>
      <c r="AA25" s="131"/>
      <c r="AB25" s="195"/>
      <c r="AC25" s="28"/>
    </row>
    <row r="26" spans="1:29" ht="34.5" thickBot="1" x14ac:dyDescent="0.55000000000000004">
      <c r="A26" s="587"/>
      <c r="B26" s="342"/>
      <c r="C26" s="40"/>
      <c r="D26" s="224"/>
      <c r="E26" s="224"/>
      <c r="F26" s="132"/>
      <c r="G26" s="311" t="s">
        <v>23</v>
      </c>
      <c r="H26" s="343" t="s">
        <v>24</v>
      </c>
      <c r="I26" s="224"/>
      <c r="J26" s="224"/>
      <c r="K26" s="132"/>
      <c r="L26" s="41"/>
      <c r="M26" s="40"/>
      <c r="N26" s="322" t="s">
        <v>25</v>
      </c>
      <c r="O26" s="224"/>
      <c r="P26" s="132"/>
      <c r="Q26" s="41"/>
      <c r="R26" s="40"/>
      <c r="S26" s="224"/>
      <c r="T26" s="344" t="s">
        <v>26</v>
      </c>
      <c r="U26" s="132"/>
      <c r="V26" s="41"/>
      <c r="W26" s="40"/>
      <c r="X26" s="224"/>
      <c r="Y26" s="224"/>
      <c r="Z26" s="132"/>
      <c r="AA26" s="41"/>
      <c r="AB26" s="345"/>
      <c r="AC26" s="329" t="s">
        <v>42</v>
      </c>
    </row>
    <row r="27" spans="1:29" ht="34.5" thickBot="1" x14ac:dyDescent="0.55000000000000004">
      <c r="A27" s="483" t="s">
        <v>69</v>
      </c>
      <c r="B27" s="484"/>
      <c r="C27" s="118" t="s">
        <v>7</v>
      </c>
      <c r="D27" s="346" t="s">
        <v>11</v>
      </c>
      <c r="E27" s="346" t="s">
        <v>15</v>
      </c>
      <c r="F27" s="119" t="s">
        <v>19</v>
      </c>
      <c r="G27" s="120" t="s">
        <v>23</v>
      </c>
      <c r="H27" s="347" t="s">
        <v>24</v>
      </c>
      <c r="I27" s="348" t="s">
        <v>8</v>
      </c>
      <c r="J27" s="348" t="s">
        <v>12</v>
      </c>
      <c r="K27" s="349" t="s">
        <v>16</v>
      </c>
      <c r="L27" s="350" t="s">
        <v>20</v>
      </c>
      <c r="M27" s="351" t="s">
        <v>21</v>
      </c>
      <c r="N27" s="352" t="s">
        <v>25</v>
      </c>
      <c r="O27" s="352" t="s">
        <v>9</v>
      </c>
      <c r="P27" s="353" t="s">
        <v>13</v>
      </c>
      <c r="Q27" s="354" t="s">
        <v>17</v>
      </c>
      <c r="R27" s="355" t="s">
        <v>18</v>
      </c>
      <c r="S27" s="356" t="s">
        <v>22</v>
      </c>
      <c r="T27" s="357" t="s">
        <v>26</v>
      </c>
      <c r="U27" s="358" t="s">
        <v>10</v>
      </c>
      <c r="V27" s="359" t="s">
        <v>14</v>
      </c>
      <c r="W27" s="40"/>
      <c r="X27" s="224"/>
      <c r="Y27" s="224"/>
      <c r="Z27" s="132"/>
      <c r="AA27" s="41"/>
      <c r="AB27" s="28"/>
      <c r="AC27" s="28"/>
    </row>
    <row r="28" spans="1:29" ht="34.5" thickBot="1" x14ac:dyDescent="0.55000000000000004">
      <c r="A28" s="481" t="s">
        <v>64</v>
      </c>
      <c r="B28" s="482"/>
      <c r="C28" s="280"/>
      <c r="D28" s="280" t="s">
        <v>42</v>
      </c>
      <c r="E28" s="178" t="s">
        <v>19</v>
      </c>
      <c r="F28" s="178" t="s">
        <v>24</v>
      </c>
      <c r="G28" s="179" t="s">
        <v>9</v>
      </c>
      <c r="H28" s="514" t="s">
        <v>66</v>
      </c>
      <c r="I28" s="559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6"/>
      <c r="AC28" s="77" t="s">
        <v>43</v>
      </c>
    </row>
    <row r="29" spans="1:29" ht="34.5" thickBot="1" x14ac:dyDescent="0.55000000000000004">
      <c r="A29" s="505" t="s">
        <v>61</v>
      </c>
      <c r="B29" s="506"/>
      <c r="C29" s="280"/>
      <c r="D29" s="280" t="s">
        <v>42</v>
      </c>
      <c r="E29" s="184" t="s">
        <v>15</v>
      </c>
      <c r="F29" s="184" t="s">
        <v>20</v>
      </c>
      <c r="G29" s="281" t="s">
        <v>25</v>
      </c>
      <c r="H29" s="514" t="s">
        <v>67</v>
      </c>
      <c r="I29" s="559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6"/>
      <c r="AC29" s="77" t="s">
        <v>43</v>
      </c>
    </row>
    <row r="30" spans="1:29" ht="34.5" thickBot="1" x14ac:dyDescent="0.55000000000000004">
      <c r="A30" s="547" t="s">
        <v>60</v>
      </c>
      <c r="B30" s="548"/>
      <c r="C30" s="280"/>
      <c r="D30" s="280" t="s">
        <v>42</v>
      </c>
      <c r="E30" s="188" t="s">
        <v>11</v>
      </c>
      <c r="F30" s="188" t="s">
        <v>16</v>
      </c>
      <c r="G30" s="282" t="s">
        <v>21</v>
      </c>
      <c r="H30" s="514" t="s">
        <v>68</v>
      </c>
      <c r="I30" s="559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6"/>
      <c r="AC30" s="77" t="s">
        <v>43</v>
      </c>
    </row>
    <row r="31" spans="1:29" ht="34.5" thickBot="1" x14ac:dyDescent="0.55000000000000004">
      <c r="A31" s="395" t="s">
        <v>178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5"/>
      <c r="T31" s="395"/>
      <c r="U31" s="395"/>
      <c r="V31" s="395"/>
      <c r="W31" s="397"/>
      <c r="X31" s="397"/>
      <c r="Y31" s="397"/>
      <c r="Z31" s="397"/>
      <c r="AA31" s="397"/>
      <c r="AB31" s="397"/>
      <c r="AC31" s="397"/>
    </row>
    <row r="32" spans="1:29" ht="34.5" thickBot="1" x14ac:dyDescent="0.55000000000000004">
      <c r="A32" s="519" t="s">
        <v>62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1"/>
    </row>
    <row r="33" spans="1:29" ht="12" customHeight="1" x14ac:dyDescent="0.5">
      <c r="A33" s="502" t="s">
        <v>37</v>
      </c>
      <c r="C33" s="283"/>
      <c r="D33" s="284"/>
      <c r="E33" s="284"/>
      <c r="F33" s="284"/>
      <c r="G33" s="286"/>
      <c r="I33" s="511" t="s">
        <v>38</v>
      </c>
      <c r="J33" s="551"/>
      <c r="K33" s="552"/>
      <c r="M33" s="287"/>
      <c r="N33" s="288"/>
      <c r="O33" s="288"/>
      <c r="P33" s="289"/>
      <c r="Q33" s="290"/>
      <c r="R33" s="30"/>
      <c r="S33" s="560" t="s">
        <v>39</v>
      </c>
      <c r="T33" s="561"/>
      <c r="U33" s="562"/>
      <c r="V33" s="30"/>
      <c r="W33" s="287"/>
      <c r="X33" s="288"/>
      <c r="Y33" s="288"/>
      <c r="Z33" s="289"/>
      <c r="AA33" s="290"/>
      <c r="AB33" s="30"/>
      <c r="AC33" s="30"/>
    </row>
    <row r="34" spans="1:29" ht="33.75" customHeight="1" x14ac:dyDescent="0.5">
      <c r="A34" s="502"/>
      <c r="C34" s="96" t="s">
        <v>7</v>
      </c>
      <c r="D34" s="97" t="s">
        <v>24</v>
      </c>
      <c r="E34" s="97" t="s">
        <v>21</v>
      </c>
      <c r="F34" s="100" t="s">
        <v>18</v>
      </c>
      <c r="G34" s="128"/>
      <c r="I34" s="553"/>
      <c r="J34" s="554"/>
      <c r="K34" s="555"/>
      <c r="M34" s="90" t="s">
        <v>24</v>
      </c>
      <c r="N34" s="91" t="s">
        <v>17</v>
      </c>
      <c r="O34" s="291" t="s">
        <v>10</v>
      </c>
      <c r="P34" s="92" t="s">
        <v>11</v>
      </c>
      <c r="Q34" s="136"/>
      <c r="R34" s="30"/>
      <c r="S34" s="563"/>
      <c r="T34" s="564"/>
      <c r="U34" s="565"/>
      <c r="V34" s="30"/>
      <c r="W34" s="103" t="s">
        <v>21</v>
      </c>
      <c r="X34" s="296" t="s">
        <v>10</v>
      </c>
      <c r="Y34" s="104" t="s">
        <v>23</v>
      </c>
      <c r="Z34" s="111" t="s">
        <v>12</v>
      </c>
      <c r="AA34" s="171"/>
      <c r="AB34" s="30"/>
      <c r="AC34" s="30"/>
    </row>
    <row r="35" spans="1:29" ht="12" customHeight="1" x14ac:dyDescent="0.5">
      <c r="A35" s="502"/>
      <c r="C35" s="283"/>
      <c r="D35" s="284"/>
      <c r="E35" s="284"/>
      <c r="F35" s="285"/>
      <c r="G35" s="286"/>
      <c r="I35" s="553"/>
      <c r="J35" s="554"/>
      <c r="K35" s="555"/>
      <c r="M35" s="283"/>
      <c r="N35" s="284"/>
      <c r="O35" s="284"/>
      <c r="P35" s="285"/>
      <c r="Q35" s="286"/>
      <c r="R35" s="30"/>
      <c r="S35" s="563"/>
      <c r="T35" s="564"/>
      <c r="U35" s="565"/>
      <c r="V35" s="30"/>
      <c r="W35" s="93"/>
      <c r="X35" s="94"/>
      <c r="Y35" s="94"/>
      <c r="Z35" s="95"/>
      <c r="AA35" s="286"/>
      <c r="AB35" s="30"/>
      <c r="AC35" s="30"/>
    </row>
    <row r="36" spans="1:29" x14ac:dyDescent="0.5">
      <c r="A36" s="475"/>
      <c r="C36" s="96" t="s">
        <v>11</v>
      </c>
      <c r="D36" s="97" t="s">
        <v>8</v>
      </c>
      <c r="E36" s="97" t="s">
        <v>25</v>
      </c>
      <c r="F36" s="100" t="s">
        <v>22</v>
      </c>
      <c r="G36" s="128"/>
      <c r="I36" s="553"/>
      <c r="J36" s="554"/>
      <c r="K36" s="555"/>
      <c r="M36" s="90" t="s">
        <v>8</v>
      </c>
      <c r="N36" s="91" t="s">
        <v>21</v>
      </c>
      <c r="O36" s="293" t="s">
        <v>14</v>
      </c>
      <c r="P36" s="92" t="s">
        <v>15</v>
      </c>
      <c r="Q36" s="136"/>
      <c r="R36" s="30"/>
      <c r="S36" s="563"/>
      <c r="T36" s="564"/>
      <c r="U36" s="565"/>
      <c r="V36" s="30"/>
      <c r="W36" s="103" t="s">
        <v>25</v>
      </c>
      <c r="X36" s="297" t="s">
        <v>14</v>
      </c>
      <c r="Y36" s="104" t="s">
        <v>7</v>
      </c>
      <c r="Z36" s="111" t="s">
        <v>16</v>
      </c>
      <c r="AA36" s="171"/>
      <c r="AB36" s="30"/>
      <c r="AC36" s="30"/>
    </row>
    <row r="37" spans="1:29" ht="12" customHeight="1" x14ac:dyDescent="0.5">
      <c r="A37" s="475"/>
      <c r="C37" s="283"/>
      <c r="D37" s="284"/>
      <c r="E37" s="284"/>
      <c r="F37" s="285"/>
      <c r="G37" s="286"/>
      <c r="I37" s="553"/>
      <c r="J37" s="554"/>
      <c r="K37" s="555"/>
      <c r="M37" s="283"/>
      <c r="N37" s="284"/>
      <c r="O37" s="284"/>
      <c r="P37" s="285"/>
      <c r="Q37" s="286"/>
      <c r="R37" s="30"/>
      <c r="S37" s="563"/>
      <c r="T37" s="564"/>
      <c r="U37" s="565"/>
      <c r="V37" s="30"/>
      <c r="W37" s="93"/>
      <c r="X37" s="94"/>
      <c r="Y37" s="94"/>
      <c r="Z37" s="95"/>
      <c r="AA37" s="286"/>
      <c r="AB37" s="30"/>
      <c r="AC37" s="30"/>
    </row>
    <row r="38" spans="1:29" x14ac:dyDescent="0.5">
      <c r="A38" s="475"/>
      <c r="C38" s="96" t="s">
        <v>15</v>
      </c>
      <c r="D38" s="97" t="s">
        <v>12</v>
      </c>
      <c r="E38" s="97" t="s">
        <v>9</v>
      </c>
      <c r="F38" s="292" t="s">
        <v>26</v>
      </c>
      <c r="G38" s="128"/>
      <c r="I38" s="553"/>
      <c r="J38" s="554"/>
      <c r="K38" s="555"/>
      <c r="M38" s="90" t="s">
        <v>12</v>
      </c>
      <c r="N38" s="91" t="s">
        <v>25</v>
      </c>
      <c r="O38" s="91" t="s">
        <v>18</v>
      </c>
      <c r="P38" s="92" t="s">
        <v>19</v>
      </c>
      <c r="Q38" s="136"/>
      <c r="R38" s="30"/>
      <c r="S38" s="563"/>
      <c r="T38" s="564"/>
      <c r="U38" s="565"/>
      <c r="V38" s="30"/>
      <c r="W38" s="103" t="s">
        <v>9</v>
      </c>
      <c r="X38" s="104" t="s">
        <v>18</v>
      </c>
      <c r="Y38" s="104" t="s">
        <v>11</v>
      </c>
      <c r="Z38" s="111" t="s">
        <v>20</v>
      </c>
      <c r="AA38" s="171"/>
      <c r="AB38" s="30"/>
      <c r="AC38" s="30"/>
    </row>
    <row r="39" spans="1:29" ht="12" customHeight="1" x14ac:dyDescent="0.5">
      <c r="A39" s="475"/>
      <c r="C39" s="283"/>
      <c r="D39" s="284"/>
      <c r="E39" s="284"/>
      <c r="F39" s="285"/>
      <c r="G39" s="286"/>
      <c r="I39" s="553"/>
      <c r="J39" s="554"/>
      <c r="K39" s="555"/>
      <c r="M39" s="283"/>
      <c r="N39" s="284"/>
      <c r="O39" s="284"/>
      <c r="P39" s="285"/>
      <c r="Q39" s="286"/>
      <c r="R39" s="30"/>
      <c r="S39" s="563"/>
      <c r="T39" s="564"/>
      <c r="U39" s="565"/>
      <c r="V39" s="30"/>
      <c r="W39" s="93"/>
      <c r="X39" s="94"/>
      <c r="Y39" s="94"/>
      <c r="Z39" s="95"/>
      <c r="AA39" s="286"/>
      <c r="AB39" s="30"/>
      <c r="AC39" s="30"/>
    </row>
    <row r="40" spans="1:29" x14ac:dyDescent="0.5">
      <c r="A40" s="475"/>
      <c r="C40" s="96" t="s">
        <v>19</v>
      </c>
      <c r="D40" s="97" t="s">
        <v>16</v>
      </c>
      <c r="E40" s="97" t="s">
        <v>13</v>
      </c>
      <c r="F40" s="294" t="s">
        <v>10</v>
      </c>
      <c r="G40" s="128"/>
      <c r="I40" s="553"/>
      <c r="J40" s="554"/>
      <c r="K40" s="555"/>
      <c r="M40" s="90" t="s">
        <v>16</v>
      </c>
      <c r="N40" s="91" t="s">
        <v>9</v>
      </c>
      <c r="O40" s="91" t="s">
        <v>22</v>
      </c>
      <c r="P40" s="92" t="s">
        <v>23</v>
      </c>
      <c r="Q40" s="136"/>
      <c r="R40" s="30"/>
      <c r="S40" s="563"/>
      <c r="T40" s="564"/>
      <c r="U40" s="565"/>
      <c r="V40" s="30"/>
      <c r="W40" s="103" t="s">
        <v>13</v>
      </c>
      <c r="X40" s="104" t="s">
        <v>22</v>
      </c>
      <c r="Y40" s="104" t="s">
        <v>15</v>
      </c>
      <c r="Z40" s="111" t="s">
        <v>24</v>
      </c>
      <c r="AA40" s="171"/>
      <c r="AB40" s="30"/>
      <c r="AC40" s="30"/>
    </row>
    <row r="41" spans="1:29" ht="12" customHeight="1" x14ac:dyDescent="0.5">
      <c r="A41" s="475"/>
      <c r="C41" s="283"/>
      <c r="D41" s="284"/>
      <c r="E41" s="284"/>
      <c r="F41" s="285"/>
      <c r="G41" s="286"/>
      <c r="I41" s="553"/>
      <c r="J41" s="554"/>
      <c r="K41" s="555"/>
      <c r="M41" s="283"/>
      <c r="N41" s="284"/>
      <c r="O41" s="284"/>
      <c r="P41" s="285"/>
      <c r="Q41" s="286"/>
      <c r="R41" s="30"/>
      <c r="S41" s="563"/>
      <c r="T41" s="564"/>
      <c r="U41" s="565"/>
      <c r="V41" s="30"/>
      <c r="W41" s="93"/>
      <c r="X41" s="94"/>
      <c r="Y41" s="94"/>
      <c r="Z41" s="95"/>
      <c r="AA41" s="286"/>
      <c r="AB41" s="30"/>
      <c r="AC41" s="30"/>
    </row>
    <row r="42" spans="1:29" ht="34.5" thickBot="1" x14ac:dyDescent="0.55000000000000004">
      <c r="A42" s="476"/>
      <c r="C42" s="101" t="s">
        <v>23</v>
      </c>
      <c r="D42" s="102" t="s">
        <v>20</v>
      </c>
      <c r="E42" s="102" t="s">
        <v>17</v>
      </c>
      <c r="F42" s="46" t="s">
        <v>14</v>
      </c>
      <c r="G42" s="39"/>
      <c r="I42" s="556"/>
      <c r="J42" s="557"/>
      <c r="K42" s="558"/>
      <c r="M42" s="42" t="s">
        <v>20</v>
      </c>
      <c r="N42" s="99" t="s">
        <v>13</v>
      </c>
      <c r="O42" s="295" t="s">
        <v>26</v>
      </c>
      <c r="P42" s="68" t="s">
        <v>7</v>
      </c>
      <c r="Q42" s="52"/>
      <c r="R42" s="30"/>
      <c r="S42" s="566"/>
      <c r="T42" s="567"/>
      <c r="U42" s="568"/>
      <c r="V42" s="30"/>
      <c r="W42" s="44" t="s">
        <v>17</v>
      </c>
      <c r="X42" s="299" t="s">
        <v>26</v>
      </c>
      <c r="Y42" s="109" t="s">
        <v>19</v>
      </c>
      <c r="Z42" s="53" t="s">
        <v>8</v>
      </c>
      <c r="AA42" s="61"/>
      <c r="AB42" s="30"/>
      <c r="AC42" s="30"/>
    </row>
    <row r="43" spans="1:29" ht="12" customHeight="1" x14ac:dyDescent="0.5">
      <c r="A43" s="578" t="s">
        <v>40</v>
      </c>
      <c r="C43" s="287"/>
      <c r="D43" s="288"/>
      <c r="E43" s="288"/>
      <c r="F43" s="289"/>
      <c r="G43" s="290"/>
      <c r="I43" s="569" t="s">
        <v>46</v>
      </c>
      <c r="J43" s="570"/>
      <c r="K43" s="571"/>
      <c r="M43" s="287"/>
      <c r="N43" s="288"/>
      <c r="O43" s="288"/>
      <c r="P43" s="289"/>
      <c r="Q43" s="29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x14ac:dyDescent="0.5">
      <c r="A44" s="579"/>
      <c r="C44" s="106" t="s">
        <v>18</v>
      </c>
      <c r="D44" s="107" t="s">
        <v>23</v>
      </c>
      <c r="E44" s="107" t="s">
        <v>8</v>
      </c>
      <c r="F44" s="108" t="s">
        <v>13</v>
      </c>
      <c r="G44" s="141"/>
      <c r="I44" s="572"/>
      <c r="J44" s="573"/>
      <c r="K44" s="574"/>
      <c r="M44" s="320" t="s">
        <v>7</v>
      </c>
      <c r="N44" s="310" t="s">
        <v>8</v>
      </c>
      <c r="O44" s="310" t="s">
        <v>9</v>
      </c>
      <c r="P44" s="335" t="s">
        <v>10</v>
      </c>
      <c r="Q44" s="34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2" customHeight="1" x14ac:dyDescent="0.5">
      <c r="A45" s="579"/>
      <c r="C45" s="283"/>
      <c r="D45" s="284"/>
      <c r="E45" s="284"/>
      <c r="F45" s="285"/>
      <c r="G45" s="286"/>
      <c r="I45" s="572"/>
      <c r="J45" s="573"/>
      <c r="K45" s="574"/>
      <c r="M45" s="283"/>
      <c r="N45" s="284"/>
      <c r="O45" s="284"/>
      <c r="P45" s="285"/>
      <c r="Q45" s="286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x14ac:dyDescent="0.5">
      <c r="A46" s="580"/>
      <c r="C46" s="106" t="s">
        <v>22</v>
      </c>
      <c r="D46" s="107" t="s">
        <v>7</v>
      </c>
      <c r="E46" s="107" t="s">
        <v>12</v>
      </c>
      <c r="F46" s="108" t="s">
        <v>17</v>
      </c>
      <c r="G46" s="141"/>
      <c r="I46" s="572"/>
      <c r="J46" s="573"/>
      <c r="K46" s="574"/>
      <c r="M46" s="320" t="s">
        <v>11</v>
      </c>
      <c r="N46" s="310" t="s">
        <v>12</v>
      </c>
      <c r="O46" s="310" t="s">
        <v>13</v>
      </c>
      <c r="P46" s="339" t="s">
        <v>14</v>
      </c>
      <c r="Q46" s="34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29" ht="12" customHeight="1" x14ac:dyDescent="0.5">
      <c r="A47" s="580"/>
      <c r="C47" s="283"/>
      <c r="D47" s="284"/>
      <c r="E47" s="284"/>
      <c r="F47" s="285"/>
      <c r="G47" s="286"/>
      <c r="I47" s="572"/>
      <c r="J47" s="573"/>
      <c r="K47" s="574"/>
      <c r="M47" s="283"/>
      <c r="N47" s="284"/>
      <c r="O47" s="284"/>
      <c r="P47" s="285"/>
      <c r="Q47" s="28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29" x14ac:dyDescent="0.5">
      <c r="A48" s="580"/>
      <c r="C48" s="298" t="s">
        <v>26</v>
      </c>
      <c r="D48" s="107" t="s">
        <v>11</v>
      </c>
      <c r="E48" s="107" t="s">
        <v>16</v>
      </c>
      <c r="F48" s="108" t="s">
        <v>21</v>
      </c>
      <c r="G48" s="141"/>
      <c r="I48" s="572"/>
      <c r="J48" s="573"/>
      <c r="K48" s="574"/>
      <c r="M48" s="320" t="s">
        <v>15</v>
      </c>
      <c r="N48" s="310" t="s">
        <v>16</v>
      </c>
      <c r="O48" s="310" t="s">
        <v>17</v>
      </c>
      <c r="P48" s="341" t="s">
        <v>18</v>
      </c>
      <c r="Q48" s="34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ht="12" customHeight="1" x14ac:dyDescent="0.5">
      <c r="A49" s="580"/>
      <c r="C49" s="283"/>
      <c r="D49" s="284"/>
      <c r="E49" s="284"/>
      <c r="F49" s="285"/>
      <c r="G49" s="286"/>
      <c r="I49" s="572"/>
      <c r="J49" s="573"/>
      <c r="K49" s="574"/>
      <c r="M49" s="283"/>
      <c r="N49" s="284"/>
      <c r="O49" s="284"/>
      <c r="P49" s="285"/>
      <c r="Q49" s="286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1:29" x14ac:dyDescent="0.5">
      <c r="A50" s="580"/>
      <c r="C50" s="262" t="s">
        <v>10</v>
      </c>
      <c r="D50" s="107" t="s">
        <v>15</v>
      </c>
      <c r="E50" s="107" t="s">
        <v>20</v>
      </c>
      <c r="F50" s="108" t="s">
        <v>25</v>
      </c>
      <c r="G50" s="141"/>
      <c r="I50" s="572"/>
      <c r="J50" s="573"/>
      <c r="K50" s="574"/>
      <c r="M50" s="320" t="s">
        <v>19</v>
      </c>
      <c r="N50" s="310" t="s">
        <v>20</v>
      </c>
      <c r="O50" s="310" t="s">
        <v>21</v>
      </c>
      <c r="P50" s="341" t="s">
        <v>22</v>
      </c>
      <c r="Q50" s="34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ht="12" customHeight="1" x14ac:dyDescent="0.5">
      <c r="A51" s="580"/>
      <c r="C51" s="283"/>
      <c r="D51" s="284"/>
      <c r="E51" s="284"/>
      <c r="F51" s="285"/>
      <c r="G51" s="286"/>
      <c r="I51" s="572"/>
      <c r="J51" s="573"/>
      <c r="K51" s="574"/>
      <c r="M51" s="283"/>
      <c r="N51" s="284"/>
      <c r="O51" s="284"/>
      <c r="P51" s="285"/>
      <c r="Q51" s="286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34.5" thickBot="1" x14ac:dyDescent="0.55000000000000004">
      <c r="A52" s="581"/>
      <c r="C52" s="67" t="s">
        <v>14</v>
      </c>
      <c r="D52" s="112" t="s">
        <v>19</v>
      </c>
      <c r="E52" s="112" t="s">
        <v>24</v>
      </c>
      <c r="F52" s="113" t="s">
        <v>9</v>
      </c>
      <c r="G52" s="143"/>
      <c r="I52" s="575"/>
      <c r="J52" s="576"/>
      <c r="K52" s="577"/>
      <c r="M52" s="343" t="s">
        <v>23</v>
      </c>
      <c r="N52" s="316" t="s">
        <v>24</v>
      </c>
      <c r="O52" s="316" t="s">
        <v>25</v>
      </c>
      <c r="P52" s="360" t="s">
        <v>26</v>
      </c>
      <c r="Q52" s="342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12" customHeight="1" x14ac:dyDescent="0.5">
      <c r="A53" s="473" t="s">
        <v>70</v>
      </c>
      <c r="C53" s="287"/>
      <c r="D53" s="288"/>
      <c r="E53" s="288"/>
      <c r="F53" s="289"/>
      <c r="G53" s="290"/>
      <c r="H53" s="30"/>
      <c r="I53" s="287"/>
      <c r="J53" s="288"/>
      <c r="K53" s="288"/>
      <c r="L53" s="289"/>
      <c r="M53" s="290"/>
      <c r="N53" s="30"/>
      <c r="O53" s="30"/>
      <c r="P53" s="287"/>
      <c r="Q53" s="288"/>
      <c r="R53" s="288"/>
      <c r="S53" s="289"/>
      <c r="T53" s="290"/>
      <c r="U53" s="30"/>
      <c r="V53" s="30"/>
      <c r="W53" s="287"/>
      <c r="X53" s="288"/>
      <c r="Y53" s="288"/>
      <c r="Z53" s="289"/>
      <c r="AA53" s="290"/>
      <c r="AB53" s="30"/>
      <c r="AC53" s="30"/>
    </row>
    <row r="54" spans="1:29" x14ac:dyDescent="0.5">
      <c r="A54" s="474"/>
      <c r="C54" s="114" t="s">
        <v>7</v>
      </c>
      <c r="D54" s="115" t="s">
        <v>11</v>
      </c>
      <c r="E54" s="115" t="s">
        <v>15</v>
      </c>
      <c r="F54" s="116" t="s">
        <v>19</v>
      </c>
      <c r="G54" s="47" t="s">
        <v>23</v>
      </c>
      <c r="H54" s="30"/>
      <c r="I54" s="114" t="s">
        <v>7</v>
      </c>
      <c r="J54" s="115" t="s">
        <v>11</v>
      </c>
      <c r="K54" s="115" t="s">
        <v>15</v>
      </c>
      <c r="L54" s="116" t="s">
        <v>19</v>
      </c>
      <c r="M54" s="47" t="s">
        <v>23</v>
      </c>
      <c r="N54" s="30"/>
      <c r="O54" s="30"/>
      <c r="P54" s="114" t="s">
        <v>7</v>
      </c>
      <c r="Q54" s="115" t="s">
        <v>11</v>
      </c>
      <c r="R54" s="115" t="s">
        <v>15</v>
      </c>
      <c r="S54" s="116" t="s">
        <v>19</v>
      </c>
      <c r="T54" s="47" t="s">
        <v>23</v>
      </c>
      <c r="U54" s="30"/>
      <c r="V54" s="30"/>
      <c r="W54" s="114" t="s">
        <v>7</v>
      </c>
      <c r="X54" s="115" t="s">
        <v>11</v>
      </c>
      <c r="Y54" s="115" t="s">
        <v>15</v>
      </c>
      <c r="Z54" s="116" t="s">
        <v>19</v>
      </c>
      <c r="AA54" s="47" t="s">
        <v>23</v>
      </c>
      <c r="AB54" s="30"/>
      <c r="AC54" s="30"/>
    </row>
    <row r="55" spans="1:29" ht="12" customHeight="1" x14ac:dyDescent="0.5">
      <c r="A55" s="474"/>
      <c r="C55" s="283"/>
      <c r="D55" s="284"/>
      <c r="E55" s="284"/>
      <c r="F55" s="285"/>
      <c r="G55" s="286"/>
      <c r="H55" s="30"/>
      <c r="I55" s="283"/>
      <c r="J55" s="284"/>
      <c r="K55" s="284"/>
      <c r="L55" s="285"/>
      <c r="M55" s="286"/>
      <c r="N55" s="30"/>
      <c r="O55" s="30"/>
      <c r="P55" s="283"/>
      <c r="Q55" s="284"/>
      <c r="R55" s="284"/>
      <c r="S55" s="285"/>
      <c r="T55" s="286"/>
      <c r="U55" s="30"/>
      <c r="V55" s="30"/>
      <c r="W55" s="283"/>
      <c r="X55" s="284"/>
      <c r="Y55" s="284"/>
      <c r="Z55" s="285"/>
      <c r="AA55" s="286"/>
      <c r="AB55" s="30"/>
      <c r="AC55" s="30"/>
    </row>
    <row r="56" spans="1:29" x14ac:dyDescent="0.5">
      <c r="A56" s="475"/>
      <c r="C56" s="114" t="s">
        <v>24</v>
      </c>
      <c r="D56" s="115" t="s">
        <v>8</v>
      </c>
      <c r="E56" s="115" t="s">
        <v>12</v>
      </c>
      <c r="F56" s="116" t="s">
        <v>16</v>
      </c>
      <c r="G56" s="47" t="s">
        <v>20</v>
      </c>
      <c r="H56" s="30"/>
      <c r="I56" s="114" t="s">
        <v>24</v>
      </c>
      <c r="J56" s="115" t="s">
        <v>8</v>
      </c>
      <c r="K56" s="115" t="s">
        <v>12</v>
      </c>
      <c r="L56" s="116" t="s">
        <v>16</v>
      </c>
      <c r="M56" s="47" t="s">
        <v>20</v>
      </c>
      <c r="N56" s="30"/>
      <c r="O56" s="30"/>
      <c r="P56" s="114" t="s">
        <v>24</v>
      </c>
      <c r="Q56" s="115" t="s">
        <v>8</v>
      </c>
      <c r="R56" s="115" t="s">
        <v>12</v>
      </c>
      <c r="S56" s="116" t="s">
        <v>16</v>
      </c>
      <c r="T56" s="47" t="s">
        <v>20</v>
      </c>
      <c r="U56" s="30"/>
      <c r="V56" s="30"/>
      <c r="W56" s="114" t="s">
        <v>24</v>
      </c>
      <c r="X56" s="115" t="s">
        <v>8</v>
      </c>
      <c r="Y56" s="115" t="s">
        <v>12</v>
      </c>
      <c r="Z56" s="116" t="s">
        <v>16</v>
      </c>
      <c r="AA56" s="47"/>
      <c r="AB56" s="30"/>
      <c r="AC56" s="30"/>
    </row>
    <row r="57" spans="1:29" ht="12" customHeight="1" x14ac:dyDescent="0.5">
      <c r="A57" s="475"/>
      <c r="C57" s="283"/>
      <c r="D57" s="284"/>
      <c r="E57" s="284"/>
      <c r="F57" s="285"/>
      <c r="G57" s="286"/>
      <c r="H57" s="30"/>
      <c r="I57" s="283"/>
      <c r="J57" s="284"/>
      <c r="K57" s="284"/>
      <c r="L57" s="285"/>
      <c r="M57" s="286"/>
      <c r="N57" s="30"/>
      <c r="O57" s="30"/>
      <c r="P57" s="283"/>
      <c r="Q57" s="284"/>
      <c r="R57" s="284"/>
      <c r="S57" s="285"/>
      <c r="T57" s="286"/>
      <c r="U57" s="30"/>
      <c r="V57" s="30"/>
      <c r="W57" s="283"/>
      <c r="X57" s="284"/>
      <c r="Y57" s="284"/>
      <c r="Z57" s="285"/>
      <c r="AA57" s="286"/>
      <c r="AB57" s="30"/>
      <c r="AC57" s="30"/>
    </row>
    <row r="58" spans="1:29" x14ac:dyDescent="0.5">
      <c r="A58" s="475"/>
      <c r="C58" s="114" t="s">
        <v>21</v>
      </c>
      <c r="D58" s="115" t="s">
        <v>25</v>
      </c>
      <c r="E58" s="115" t="s">
        <v>9</v>
      </c>
      <c r="F58" s="116" t="s">
        <v>13</v>
      </c>
      <c r="G58" s="47" t="s">
        <v>17</v>
      </c>
      <c r="H58" s="30"/>
      <c r="I58" s="114" t="s">
        <v>21</v>
      </c>
      <c r="J58" s="115" t="s">
        <v>25</v>
      </c>
      <c r="K58" s="115" t="s">
        <v>9</v>
      </c>
      <c r="L58" s="116" t="s">
        <v>13</v>
      </c>
      <c r="M58" s="47" t="s">
        <v>17</v>
      </c>
      <c r="N58" s="30"/>
      <c r="O58" s="30"/>
      <c r="P58" s="114" t="s">
        <v>21</v>
      </c>
      <c r="Q58" s="115" t="s">
        <v>25</v>
      </c>
      <c r="R58" s="115" t="s">
        <v>9</v>
      </c>
      <c r="S58" s="116" t="s">
        <v>13</v>
      </c>
      <c r="T58" s="47"/>
      <c r="U58" s="30"/>
      <c r="V58" s="30"/>
      <c r="W58" s="114" t="s">
        <v>20</v>
      </c>
      <c r="X58" s="115" t="s">
        <v>21</v>
      </c>
      <c r="Y58" s="115" t="s">
        <v>25</v>
      </c>
      <c r="Z58" s="116" t="s">
        <v>9</v>
      </c>
      <c r="AA58" s="47"/>
      <c r="AB58" s="30"/>
      <c r="AC58" s="30"/>
    </row>
    <row r="59" spans="1:29" ht="12" customHeight="1" x14ac:dyDescent="0.5">
      <c r="A59" s="475"/>
      <c r="C59" s="283"/>
      <c r="D59" s="284"/>
      <c r="E59" s="284"/>
      <c r="F59" s="285"/>
      <c r="G59" s="286"/>
      <c r="H59" s="30"/>
      <c r="I59" s="283"/>
      <c r="J59" s="284"/>
      <c r="K59" s="284"/>
      <c r="L59" s="285"/>
      <c r="M59" s="286"/>
      <c r="N59" s="30"/>
      <c r="O59" s="30"/>
      <c r="P59" s="283"/>
      <c r="Q59" s="284"/>
      <c r="R59" s="284"/>
      <c r="S59" s="285"/>
      <c r="T59" s="286"/>
      <c r="U59" s="30"/>
      <c r="V59" s="30"/>
      <c r="W59" s="283"/>
      <c r="X59" s="284"/>
      <c r="Y59" s="284"/>
      <c r="Z59" s="285"/>
      <c r="AA59" s="286"/>
      <c r="AB59" s="30"/>
      <c r="AC59" s="30"/>
    </row>
    <row r="60" spans="1:29" x14ac:dyDescent="0.5">
      <c r="A60" s="475"/>
      <c r="C60" s="114" t="s">
        <v>18</v>
      </c>
      <c r="D60" s="115" t="s">
        <v>22</v>
      </c>
      <c r="E60" s="115" t="s">
        <v>26</v>
      </c>
      <c r="F60" s="116" t="s">
        <v>10</v>
      </c>
      <c r="G60" s="47" t="s">
        <v>14</v>
      </c>
      <c r="H60" s="30"/>
      <c r="I60" s="114" t="s">
        <v>18</v>
      </c>
      <c r="J60" s="115" t="s">
        <v>22</v>
      </c>
      <c r="K60" s="115" t="s">
        <v>26</v>
      </c>
      <c r="L60" s="116" t="s">
        <v>10</v>
      </c>
      <c r="M60" s="47"/>
      <c r="N60" s="30"/>
      <c r="O60" s="30"/>
      <c r="P60" s="114" t="s">
        <v>17</v>
      </c>
      <c r="Q60" s="115" t="s">
        <v>18</v>
      </c>
      <c r="R60" s="115" t="s">
        <v>22</v>
      </c>
      <c r="S60" s="116" t="s">
        <v>26</v>
      </c>
      <c r="T60" s="47"/>
      <c r="U60" s="30"/>
      <c r="V60" s="30"/>
      <c r="W60" s="114" t="s">
        <v>13</v>
      </c>
      <c r="X60" s="115" t="s">
        <v>17</v>
      </c>
      <c r="Y60" s="115" t="s">
        <v>18</v>
      </c>
      <c r="Z60" s="116" t="s">
        <v>22</v>
      </c>
      <c r="AA60" s="47"/>
      <c r="AB60" s="30"/>
      <c r="AC60" s="30"/>
    </row>
    <row r="61" spans="1:29" ht="12" customHeight="1" x14ac:dyDescent="0.5">
      <c r="A61" s="475"/>
      <c r="C61" s="283"/>
      <c r="D61" s="284"/>
      <c r="E61" s="284"/>
      <c r="F61" s="285"/>
      <c r="G61" s="286"/>
      <c r="H61" s="30"/>
      <c r="I61" s="283"/>
      <c r="J61" s="284"/>
      <c r="K61" s="284"/>
      <c r="L61" s="285"/>
      <c r="M61" s="286"/>
      <c r="N61" s="30"/>
      <c r="O61" s="30"/>
      <c r="P61" s="283"/>
      <c r="Q61" s="284"/>
      <c r="R61" s="284"/>
      <c r="S61" s="285"/>
      <c r="T61" s="286"/>
      <c r="U61" s="30"/>
      <c r="V61" s="30"/>
      <c r="W61" s="283"/>
      <c r="X61" s="284"/>
      <c r="Y61" s="284"/>
      <c r="Z61" s="285"/>
      <c r="AA61" s="286"/>
      <c r="AB61" s="30"/>
      <c r="AC61" s="30"/>
    </row>
    <row r="62" spans="1:29" ht="34.5" thickBot="1" x14ac:dyDescent="0.55000000000000004">
      <c r="A62" s="476"/>
      <c r="C62" s="118"/>
      <c r="D62" s="119"/>
      <c r="E62" s="119"/>
      <c r="F62" s="120"/>
      <c r="G62" s="55"/>
      <c r="H62" s="30"/>
      <c r="I62" s="118"/>
      <c r="J62" s="119"/>
      <c r="K62" s="119"/>
      <c r="L62" s="120"/>
      <c r="M62" s="55"/>
      <c r="N62" s="30"/>
      <c r="O62" s="30"/>
      <c r="P62" s="118"/>
      <c r="Q62" s="119"/>
      <c r="R62" s="119"/>
      <c r="S62" s="120"/>
      <c r="T62" s="55"/>
      <c r="U62" s="30"/>
      <c r="V62" s="30"/>
      <c r="W62" s="118"/>
      <c r="X62" s="119"/>
      <c r="Y62" s="119"/>
      <c r="Z62" s="120"/>
      <c r="AA62" s="55"/>
      <c r="AB62" s="30"/>
      <c r="AC62" s="30"/>
    </row>
  </sheetData>
  <sheetProtection password="CA1B" sheet="1" objects="1" scenarios="1"/>
  <mergeCells count="25">
    <mergeCell ref="A29:B29"/>
    <mergeCell ref="H28:AB28"/>
    <mergeCell ref="H29:AB29"/>
    <mergeCell ref="M1:Q1"/>
    <mergeCell ref="A2:A6"/>
    <mergeCell ref="A7:A11"/>
    <mergeCell ref="A12:A16"/>
    <mergeCell ref="W1:AA1"/>
    <mergeCell ref="A22:A26"/>
    <mergeCell ref="R1:V1"/>
    <mergeCell ref="A1:B1"/>
    <mergeCell ref="A28:B28"/>
    <mergeCell ref="A27:B27"/>
    <mergeCell ref="C1:G1"/>
    <mergeCell ref="H1:L1"/>
    <mergeCell ref="A17:A21"/>
    <mergeCell ref="A53:A62"/>
    <mergeCell ref="I33:K42"/>
    <mergeCell ref="A30:B30"/>
    <mergeCell ref="H30:AB30"/>
    <mergeCell ref="S33:U42"/>
    <mergeCell ref="I43:K52"/>
    <mergeCell ref="A32:AA32"/>
    <mergeCell ref="A33:A42"/>
    <mergeCell ref="A43:A52"/>
  </mergeCells>
  <phoneticPr fontId="0" type="noConversion"/>
  <pageMargins left="0.78740157480314965" right="0" top="0.78740157480314965" bottom="0.19685039370078741" header="0" footer="0"/>
  <pageSetup paperSize="9" scale="58" fitToHeight="2" orientation="landscape" horizontalDpi="4294967293" verticalDpi="300" r:id="rId1"/>
  <headerFooter alignWithMargins="0">
    <oddFooter>&amp;L&amp;F   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1A75-6811-4007-93EA-1C54C3868587}">
  <dimension ref="A1:A20"/>
  <sheetViews>
    <sheetView zoomScale="70" workbookViewId="0"/>
  </sheetViews>
  <sheetFormatPr baseColWidth="10" defaultRowHeight="12.75" x14ac:dyDescent="0.2"/>
  <cols>
    <col min="1" max="1" width="120.7109375" style="469" customWidth="1"/>
    <col min="2" max="16384" width="11.42578125" style="465"/>
  </cols>
  <sheetData>
    <row r="1" spans="1:1" ht="86.25" customHeight="1" thickBot="1" x14ac:dyDescent="0.25">
      <c r="A1" s="464" t="s">
        <v>228</v>
      </c>
    </row>
    <row r="2" spans="1:1" ht="56.25" customHeight="1" thickBot="1" x14ac:dyDescent="0.25">
      <c r="A2" s="466" t="s">
        <v>189</v>
      </c>
    </row>
    <row r="3" spans="1:1" ht="56.25" customHeight="1" thickBot="1" x14ac:dyDescent="0.25">
      <c r="A3" s="466" t="s">
        <v>190</v>
      </c>
    </row>
    <row r="4" spans="1:1" ht="56.25" customHeight="1" thickBot="1" x14ac:dyDescent="0.25">
      <c r="A4" s="466" t="s">
        <v>210</v>
      </c>
    </row>
    <row r="5" spans="1:1" ht="56.25" customHeight="1" thickBot="1" x14ac:dyDescent="0.25">
      <c r="A5" s="466" t="s">
        <v>77</v>
      </c>
    </row>
    <row r="6" spans="1:1" ht="56.25" customHeight="1" thickBot="1" x14ac:dyDescent="0.25">
      <c r="A6" s="466" t="s">
        <v>78</v>
      </c>
    </row>
    <row r="7" spans="1:1" ht="86.25" customHeight="1" thickBot="1" x14ac:dyDescent="0.25">
      <c r="A7" s="467" t="s">
        <v>223</v>
      </c>
    </row>
    <row r="8" spans="1:1" ht="87" customHeight="1" thickBot="1" x14ac:dyDescent="0.25">
      <c r="A8" s="468" t="s">
        <v>224</v>
      </c>
    </row>
    <row r="9" spans="1:1" ht="60" customHeight="1" thickBot="1" x14ac:dyDescent="0.25">
      <c r="A9" s="466" t="s">
        <v>75</v>
      </c>
    </row>
    <row r="10" spans="1:1" ht="16.5" customHeight="1" x14ac:dyDescent="0.2"/>
    <row r="11" spans="1:1" ht="16.5" x14ac:dyDescent="0.25">
      <c r="A11" s="470" t="s">
        <v>225</v>
      </c>
    </row>
    <row r="12" spans="1:1" ht="16.5" customHeight="1" x14ac:dyDescent="0.2"/>
    <row r="13" spans="1:1" ht="16.5" x14ac:dyDescent="0.25">
      <c r="A13" s="470" t="s">
        <v>72</v>
      </c>
    </row>
    <row r="14" spans="1:1" ht="16.5" x14ac:dyDescent="0.25">
      <c r="A14" s="471" t="s">
        <v>73</v>
      </c>
    </row>
    <row r="15" spans="1:1" ht="16.5" x14ac:dyDescent="0.25">
      <c r="A15" s="471" t="s">
        <v>74</v>
      </c>
    </row>
    <row r="16" spans="1:1" ht="16.5" x14ac:dyDescent="0.25">
      <c r="A16" s="471" t="s">
        <v>76</v>
      </c>
    </row>
    <row r="17" spans="1:1" ht="16.5" x14ac:dyDescent="0.25">
      <c r="A17" s="470"/>
    </row>
    <row r="18" spans="1:1" ht="16.5" x14ac:dyDescent="0.25">
      <c r="A18" s="470" t="s">
        <v>226</v>
      </c>
    </row>
    <row r="19" spans="1:1" ht="16.5" x14ac:dyDescent="0.25">
      <c r="A19" s="472" t="s">
        <v>227</v>
      </c>
    </row>
    <row r="20" spans="1:1" ht="16.5" x14ac:dyDescent="0.25">
      <c r="A20" s="472"/>
    </row>
  </sheetData>
  <sheetProtection sheet="1" objects="1" scenarios="1"/>
  <hyperlinks>
    <hyperlink ref="A8" r:id="rId1" xr:uid="{D4AF369E-ED0C-440B-B1F4-E343D3EFD179}"/>
  </hyperlinks>
  <pageMargins left="0.39370078740157483" right="0.39370078740157483" top="0.59055118110236227" bottom="0.39370078740157483" header="0" footer="0"/>
  <pageSetup paperSize="9" orientation="portrait" horizontalDpi="4294967293" verticalDpi="300" r:id="rId2"/>
  <headerFooter alignWithMargins="0">
    <oddFooter>&amp;L&amp;F&amp;C&amp;A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H104"/>
  <sheetViews>
    <sheetView zoomScale="45" workbookViewId="0">
      <selection sqref="A1:BD1"/>
    </sheetView>
  </sheetViews>
  <sheetFormatPr baseColWidth="10" defaultRowHeight="30" x14ac:dyDescent="0.4"/>
  <cols>
    <col min="1" max="2" width="3.7109375" style="10" customWidth="1"/>
    <col min="3" max="3" width="8.85546875" style="10" customWidth="1"/>
    <col min="4" max="5" width="2.7109375" style="10" customWidth="1"/>
    <col min="6" max="6" width="8.85546875" style="10" customWidth="1"/>
    <col min="7" max="8" width="2.7109375" style="10" customWidth="1"/>
    <col min="9" max="9" width="8.85546875" style="10" customWidth="1"/>
    <col min="10" max="11" width="2.7109375" style="10" customWidth="1"/>
    <col min="12" max="12" width="8.85546875" style="10" customWidth="1"/>
    <col min="13" max="14" width="2.7109375" style="10" customWidth="1"/>
    <col min="15" max="16" width="3.7109375" style="10" customWidth="1"/>
    <col min="17" max="17" width="8.85546875" style="10" customWidth="1"/>
    <col min="18" max="19" width="2.7109375" style="10" customWidth="1"/>
    <col min="20" max="20" width="8.85546875" style="10" customWidth="1"/>
    <col min="21" max="22" width="2.7109375" style="10" customWidth="1"/>
    <col min="23" max="23" width="8.85546875" style="10" customWidth="1"/>
    <col min="24" max="25" width="2.7109375" style="10" customWidth="1"/>
    <col min="26" max="26" width="8.85546875" style="10" customWidth="1"/>
    <col min="27" max="28" width="2.7109375" style="10" customWidth="1"/>
    <col min="29" max="30" width="3.7109375" style="10" customWidth="1"/>
    <col min="31" max="31" width="8.85546875" style="10" customWidth="1"/>
    <col min="32" max="33" width="2.7109375" style="10" customWidth="1"/>
    <col min="34" max="34" width="8.85546875" style="10" customWidth="1"/>
    <col min="35" max="36" width="2.7109375" style="10" customWidth="1"/>
    <col min="37" max="37" width="8.85546875" style="10" customWidth="1"/>
    <col min="38" max="39" width="2.7109375" style="10" customWidth="1"/>
    <col min="40" max="40" width="8.85546875" style="10" customWidth="1"/>
    <col min="41" max="42" width="2.7109375" style="10" customWidth="1"/>
    <col min="43" max="44" width="3.7109375" style="10" customWidth="1"/>
    <col min="45" max="45" width="8.85546875" style="10" customWidth="1"/>
    <col min="46" max="47" width="2.7109375" style="10" customWidth="1"/>
    <col min="48" max="48" width="8.85546875" style="10" customWidth="1"/>
    <col min="49" max="50" width="2.7109375" style="10" customWidth="1"/>
    <col min="51" max="51" width="8.85546875" style="10" customWidth="1"/>
    <col min="52" max="53" width="2.7109375" style="10" customWidth="1"/>
    <col min="54" max="54" width="8.85546875" style="10" customWidth="1"/>
    <col min="55" max="56" width="2.7109375" style="10" customWidth="1"/>
    <col min="57" max="57" width="11.42578125" style="378"/>
    <col min="58" max="59" width="11.42578125" style="377"/>
    <col min="60" max="60" width="11.42578125" style="376"/>
    <col min="61" max="16384" width="11.42578125" style="10"/>
  </cols>
  <sheetData>
    <row r="1" spans="1:56" ht="30.75" thickBot="1" x14ac:dyDescent="0.45">
      <c r="A1" s="690" t="s">
        <v>198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  <c r="AR1" s="692"/>
      <c r="AS1" s="692"/>
      <c r="AT1" s="692"/>
      <c r="AU1" s="692"/>
      <c r="AV1" s="692"/>
      <c r="AW1" s="692"/>
      <c r="AX1" s="692"/>
      <c r="AY1" s="692"/>
      <c r="AZ1" s="692"/>
      <c r="BA1" s="692"/>
      <c r="BB1" s="692"/>
      <c r="BC1" s="692"/>
      <c r="BD1" s="693"/>
    </row>
    <row r="2" spans="1:56" ht="30" customHeight="1" thickBot="1" x14ac:dyDescent="0.45">
      <c r="A2" s="596" t="s">
        <v>194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  <c r="O2" s="596" t="s">
        <v>195</v>
      </c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8"/>
      <c r="AC2" s="596" t="s">
        <v>196</v>
      </c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8"/>
      <c r="AQ2" s="596" t="s">
        <v>197</v>
      </c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8"/>
    </row>
    <row r="3" spans="1:56" ht="15" customHeight="1" x14ac:dyDescent="0.4">
      <c r="A3" s="638" t="s">
        <v>2</v>
      </c>
      <c r="B3" s="639"/>
      <c r="C3" s="633" t="s">
        <v>3</v>
      </c>
      <c r="D3" s="634"/>
      <c r="E3" s="635"/>
      <c r="F3" s="633" t="s">
        <v>4</v>
      </c>
      <c r="G3" s="634"/>
      <c r="H3" s="635"/>
      <c r="I3" s="633" t="s">
        <v>5</v>
      </c>
      <c r="J3" s="636"/>
      <c r="K3" s="637"/>
      <c r="L3" s="633" t="s">
        <v>6</v>
      </c>
      <c r="M3" s="636"/>
      <c r="N3" s="637"/>
      <c r="O3" s="624" t="s">
        <v>2</v>
      </c>
      <c r="P3" s="625"/>
      <c r="Q3" s="616" t="s">
        <v>3</v>
      </c>
      <c r="R3" s="617"/>
      <c r="S3" s="618"/>
      <c r="T3" s="616" t="s">
        <v>4</v>
      </c>
      <c r="U3" s="617"/>
      <c r="V3" s="618"/>
      <c r="W3" s="616" t="s">
        <v>5</v>
      </c>
      <c r="X3" s="617"/>
      <c r="Y3" s="618"/>
      <c r="Z3" s="616" t="s">
        <v>6</v>
      </c>
      <c r="AA3" s="617"/>
      <c r="AB3" s="618"/>
      <c r="AC3" s="647" t="s">
        <v>2</v>
      </c>
      <c r="AD3" s="648"/>
      <c r="AE3" s="613" t="s">
        <v>3</v>
      </c>
      <c r="AF3" s="614"/>
      <c r="AG3" s="615"/>
      <c r="AH3" s="613" t="s">
        <v>4</v>
      </c>
      <c r="AI3" s="640"/>
      <c r="AJ3" s="641"/>
      <c r="AK3" s="613" t="s">
        <v>5</v>
      </c>
      <c r="AL3" s="614"/>
      <c r="AM3" s="615"/>
      <c r="AN3" s="613" t="s">
        <v>6</v>
      </c>
      <c r="AO3" s="614"/>
      <c r="AP3" s="615"/>
      <c r="AQ3" s="679" t="s">
        <v>2</v>
      </c>
      <c r="AR3" s="680"/>
      <c r="AS3" s="669" t="s">
        <v>3</v>
      </c>
      <c r="AT3" s="681"/>
      <c r="AU3" s="682"/>
      <c r="AV3" s="669" t="s">
        <v>4</v>
      </c>
      <c r="AW3" s="681"/>
      <c r="AX3" s="682"/>
      <c r="AY3" s="669" t="s">
        <v>5</v>
      </c>
      <c r="AZ3" s="670"/>
      <c r="BA3" s="671"/>
      <c r="BB3" s="669" t="s">
        <v>6</v>
      </c>
      <c r="BC3" s="670"/>
      <c r="BD3" s="671"/>
    </row>
    <row r="4" spans="1:56" ht="30" customHeight="1" thickBot="1" x14ac:dyDescent="0.45">
      <c r="A4" s="626">
        <v>1</v>
      </c>
      <c r="B4" s="627"/>
      <c r="C4" s="628" t="s">
        <v>147</v>
      </c>
      <c r="D4" s="629"/>
      <c r="E4" s="630"/>
      <c r="F4" s="628" t="s">
        <v>162</v>
      </c>
      <c r="G4" s="629"/>
      <c r="H4" s="630"/>
      <c r="I4" s="628" t="s">
        <v>148</v>
      </c>
      <c r="J4" s="629"/>
      <c r="K4" s="630"/>
      <c r="L4" s="628" t="s">
        <v>149</v>
      </c>
      <c r="M4" s="629"/>
      <c r="N4" s="630"/>
      <c r="O4" s="619">
        <v>1</v>
      </c>
      <c r="P4" s="620"/>
      <c r="Q4" s="621" t="s">
        <v>154</v>
      </c>
      <c r="R4" s="622"/>
      <c r="S4" s="623"/>
      <c r="T4" s="621" t="s">
        <v>147</v>
      </c>
      <c r="U4" s="622"/>
      <c r="V4" s="623"/>
      <c r="W4" s="621" t="s">
        <v>153</v>
      </c>
      <c r="X4" s="622"/>
      <c r="Y4" s="623"/>
      <c r="Z4" s="621" t="s">
        <v>159</v>
      </c>
      <c r="AA4" s="622"/>
      <c r="AB4" s="623"/>
      <c r="AC4" s="642">
        <v>1</v>
      </c>
      <c r="AD4" s="643"/>
      <c r="AE4" s="644" t="s">
        <v>155</v>
      </c>
      <c r="AF4" s="649"/>
      <c r="AG4" s="650"/>
      <c r="AH4" s="644" t="s">
        <v>158</v>
      </c>
      <c r="AI4" s="645"/>
      <c r="AJ4" s="646"/>
      <c r="AK4" s="644" t="s">
        <v>147</v>
      </c>
      <c r="AL4" s="645"/>
      <c r="AM4" s="646"/>
      <c r="AN4" s="644" t="s">
        <v>151</v>
      </c>
      <c r="AO4" s="645"/>
      <c r="AP4" s="646"/>
      <c r="AQ4" s="672">
        <v>1</v>
      </c>
      <c r="AR4" s="673"/>
      <c r="AS4" s="674" t="s">
        <v>156</v>
      </c>
      <c r="AT4" s="675"/>
      <c r="AU4" s="676"/>
      <c r="AV4" s="674" t="s">
        <v>150</v>
      </c>
      <c r="AW4" s="677"/>
      <c r="AX4" s="678"/>
      <c r="AY4" s="674" t="s">
        <v>160</v>
      </c>
      <c r="AZ4" s="675"/>
      <c r="BA4" s="676"/>
      <c r="BB4" s="674" t="s">
        <v>147</v>
      </c>
      <c r="BC4" s="675"/>
      <c r="BD4" s="676"/>
    </row>
    <row r="5" spans="1:56" ht="15" customHeight="1" x14ac:dyDescent="0.4">
      <c r="A5" s="638" t="s">
        <v>2</v>
      </c>
      <c r="B5" s="639"/>
      <c r="C5" s="633" t="s">
        <v>3</v>
      </c>
      <c r="D5" s="634"/>
      <c r="E5" s="635"/>
      <c r="F5" s="633" t="s">
        <v>4</v>
      </c>
      <c r="G5" s="634"/>
      <c r="H5" s="635"/>
      <c r="I5" s="633" t="s">
        <v>5</v>
      </c>
      <c r="J5" s="636"/>
      <c r="K5" s="637"/>
      <c r="L5" s="633" t="s">
        <v>6</v>
      </c>
      <c r="M5" s="636"/>
      <c r="N5" s="637"/>
      <c r="O5" s="624" t="s">
        <v>2</v>
      </c>
      <c r="P5" s="625"/>
      <c r="Q5" s="616" t="s">
        <v>3</v>
      </c>
      <c r="R5" s="617"/>
      <c r="S5" s="618"/>
      <c r="T5" s="616" t="s">
        <v>4</v>
      </c>
      <c r="U5" s="617"/>
      <c r="V5" s="618"/>
      <c r="W5" s="616" t="s">
        <v>5</v>
      </c>
      <c r="X5" s="617"/>
      <c r="Y5" s="618"/>
      <c r="Z5" s="616" t="s">
        <v>6</v>
      </c>
      <c r="AA5" s="617"/>
      <c r="AB5" s="618"/>
      <c r="AC5" s="647" t="s">
        <v>2</v>
      </c>
      <c r="AD5" s="648"/>
      <c r="AE5" s="613" t="s">
        <v>3</v>
      </c>
      <c r="AF5" s="614"/>
      <c r="AG5" s="615"/>
      <c r="AH5" s="613" t="s">
        <v>4</v>
      </c>
      <c r="AI5" s="640"/>
      <c r="AJ5" s="641"/>
      <c r="AK5" s="613" t="s">
        <v>5</v>
      </c>
      <c r="AL5" s="614"/>
      <c r="AM5" s="615"/>
      <c r="AN5" s="613" t="s">
        <v>6</v>
      </c>
      <c r="AO5" s="614"/>
      <c r="AP5" s="615"/>
      <c r="AQ5" s="679" t="s">
        <v>2</v>
      </c>
      <c r="AR5" s="680"/>
      <c r="AS5" s="669" t="s">
        <v>3</v>
      </c>
      <c r="AT5" s="681"/>
      <c r="AU5" s="682"/>
      <c r="AV5" s="669" t="s">
        <v>4</v>
      </c>
      <c r="AW5" s="681"/>
      <c r="AX5" s="682"/>
      <c r="AY5" s="669" t="s">
        <v>5</v>
      </c>
      <c r="AZ5" s="670"/>
      <c r="BA5" s="671"/>
      <c r="BB5" s="669" t="s">
        <v>6</v>
      </c>
      <c r="BC5" s="670"/>
      <c r="BD5" s="671"/>
    </row>
    <row r="6" spans="1:56" ht="30" customHeight="1" thickBot="1" x14ac:dyDescent="0.45">
      <c r="A6" s="626">
        <v>2</v>
      </c>
      <c r="B6" s="627"/>
      <c r="C6" s="628" t="s">
        <v>152</v>
      </c>
      <c r="D6" s="629"/>
      <c r="E6" s="630"/>
      <c r="F6" s="628" t="s">
        <v>151</v>
      </c>
      <c r="G6" s="629"/>
      <c r="H6" s="630"/>
      <c r="I6" s="628" t="s">
        <v>150</v>
      </c>
      <c r="J6" s="631"/>
      <c r="K6" s="632"/>
      <c r="L6" s="628" t="s">
        <v>153</v>
      </c>
      <c r="M6" s="629"/>
      <c r="N6" s="630"/>
      <c r="O6" s="619">
        <v>2</v>
      </c>
      <c r="P6" s="620"/>
      <c r="Q6" s="621" t="s">
        <v>160</v>
      </c>
      <c r="R6" s="622"/>
      <c r="S6" s="623"/>
      <c r="T6" s="621" t="s">
        <v>152</v>
      </c>
      <c r="U6" s="622"/>
      <c r="V6" s="623"/>
      <c r="W6" s="621" t="s">
        <v>149</v>
      </c>
      <c r="X6" s="622"/>
      <c r="Y6" s="623"/>
      <c r="Z6" s="621" t="s">
        <v>155</v>
      </c>
      <c r="AA6" s="665"/>
      <c r="AB6" s="666"/>
      <c r="AC6" s="642">
        <v>2</v>
      </c>
      <c r="AD6" s="643"/>
      <c r="AE6" s="644" t="s">
        <v>159</v>
      </c>
      <c r="AF6" s="645"/>
      <c r="AG6" s="646"/>
      <c r="AH6" s="644" t="s">
        <v>156</v>
      </c>
      <c r="AI6" s="645"/>
      <c r="AJ6" s="646"/>
      <c r="AK6" s="644" t="s">
        <v>152</v>
      </c>
      <c r="AL6" s="645"/>
      <c r="AM6" s="646"/>
      <c r="AN6" s="644" t="s">
        <v>162</v>
      </c>
      <c r="AO6" s="645"/>
      <c r="AP6" s="646"/>
      <c r="AQ6" s="672">
        <v>2</v>
      </c>
      <c r="AR6" s="673"/>
      <c r="AS6" s="674" t="s">
        <v>158</v>
      </c>
      <c r="AT6" s="675"/>
      <c r="AU6" s="676"/>
      <c r="AV6" s="674" t="s">
        <v>148</v>
      </c>
      <c r="AW6" s="675"/>
      <c r="AX6" s="676"/>
      <c r="AY6" s="674" t="s">
        <v>154</v>
      </c>
      <c r="AZ6" s="675"/>
      <c r="BA6" s="676"/>
      <c r="BB6" s="674" t="s">
        <v>152</v>
      </c>
      <c r="BC6" s="677"/>
      <c r="BD6" s="678"/>
    </row>
    <row r="7" spans="1:56" ht="15" customHeight="1" x14ac:dyDescent="0.4">
      <c r="A7" s="638" t="s">
        <v>2</v>
      </c>
      <c r="B7" s="639"/>
      <c r="C7" s="633" t="s">
        <v>3</v>
      </c>
      <c r="D7" s="634"/>
      <c r="E7" s="635"/>
      <c r="F7" s="633" t="s">
        <v>4</v>
      </c>
      <c r="G7" s="634"/>
      <c r="H7" s="635"/>
      <c r="I7" s="633" t="s">
        <v>5</v>
      </c>
      <c r="J7" s="636"/>
      <c r="K7" s="637"/>
      <c r="L7" s="633" t="s">
        <v>6</v>
      </c>
      <c r="M7" s="636"/>
      <c r="N7" s="637"/>
      <c r="O7" s="624" t="s">
        <v>2</v>
      </c>
      <c r="P7" s="625"/>
      <c r="Q7" s="616" t="s">
        <v>3</v>
      </c>
      <c r="R7" s="617"/>
      <c r="S7" s="618"/>
      <c r="T7" s="616" t="s">
        <v>4</v>
      </c>
      <c r="U7" s="617"/>
      <c r="V7" s="618"/>
      <c r="W7" s="616" t="s">
        <v>5</v>
      </c>
      <c r="X7" s="617"/>
      <c r="Y7" s="618"/>
      <c r="Z7" s="616" t="s">
        <v>6</v>
      </c>
      <c r="AA7" s="617"/>
      <c r="AB7" s="618"/>
      <c r="AC7" s="647" t="s">
        <v>2</v>
      </c>
      <c r="AD7" s="648"/>
      <c r="AE7" s="613" t="s">
        <v>3</v>
      </c>
      <c r="AF7" s="614"/>
      <c r="AG7" s="615"/>
      <c r="AH7" s="613" t="s">
        <v>4</v>
      </c>
      <c r="AI7" s="640"/>
      <c r="AJ7" s="641"/>
      <c r="AK7" s="613" t="s">
        <v>5</v>
      </c>
      <c r="AL7" s="614"/>
      <c r="AM7" s="615"/>
      <c r="AN7" s="613" t="s">
        <v>6</v>
      </c>
      <c r="AO7" s="614"/>
      <c r="AP7" s="615"/>
      <c r="AQ7" s="679" t="s">
        <v>2</v>
      </c>
      <c r="AR7" s="680"/>
      <c r="AS7" s="669" t="s">
        <v>3</v>
      </c>
      <c r="AT7" s="681"/>
      <c r="AU7" s="682"/>
      <c r="AV7" s="669" t="s">
        <v>4</v>
      </c>
      <c r="AW7" s="681"/>
      <c r="AX7" s="682"/>
      <c r="AY7" s="669" t="s">
        <v>5</v>
      </c>
      <c r="AZ7" s="670"/>
      <c r="BA7" s="671"/>
      <c r="BB7" s="669" t="s">
        <v>6</v>
      </c>
      <c r="BC7" s="670"/>
      <c r="BD7" s="671"/>
    </row>
    <row r="8" spans="1:56" ht="30" customHeight="1" thickBot="1" x14ac:dyDescent="0.45">
      <c r="A8" s="626">
        <v>3</v>
      </c>
      <c r="B8" s="627"/>
      <c r="C8" s="628" t="s">
        <v>157</v>
      </c>
      <c r="D8" s="629"/>
      <c r="E8" s="630"/>
      <c r="F8" s="628" t="s">
        <v>154</v>
      </c>
      <c r="G8" s="629"/>
      <c r="H8" s="630"/>
      <c r="I8" s="628" t="s">
        <v>155</v>
      </c>
      <c r="J8" s="631"/>
      <c r="K8" s="632"/>
      <c r="L8" s="628" t="s">
        <v>156</v>
      </c>
      <c r="M8" s="629"/>
      <c r="N8" s="630"/>
      <c r="O8" s="619">
        <v>3</v>
      </c>
      <c r="P8" s="620"/>
      <c r="Q8" s="621" t="s">
        <v>162</v>
      </c>
      <c r="R8" s="622"/>
      <c r="S8" s="623"/>
      <c r="T8" s="621" t="s">
        <v>157</v>
      </c>
      <c r="U8" s="622"/>
      <c r="V8" s="623"/>
      <c r="W8" s="621" t="s">
        <v>158</v>
      </c>
      <c r="X8" s="622"/>
      <c r="Y8" s="623"/>
      <c r="Z8" s="621" t="s">
        <v>150</v>
      </c>
      <c r="AA8" s="665"/>
      <c r="AB8" s="666"/>
      <c r="AC8" s="642">
        <v>3</v>
      </c>
      <c r="AD8" s="643"/>
      <c r="AE8" s="644" t="s">
        <v>148</v>
      </c>
      <c r="AF8" s="645"/>
      <c r="AG8" s="646"/>
      <c r="AH8" s="644" t="s">
        <v>153</v>
      </c>
      <c r="AI8" s="645"/>
      <c r="AJ8" s="646"/>
      <c r="AK8" s="644" t="s">
        <v>157</v>
      </c>
      <c r="AL8" s="645"/>
      <c r="AM8" s="646"/>
      <c r="AN8" s="644" t="s">
        <v>160</v>
      </c>
      <c r="AO8" s="645"/>
      <c r="AP8" s="646"/>
      <c r="AQ8" s="672">
        <v>3</v>
      </c>
      <c r="AR8" s="673"/>
      <c r="AS8" s="674" t="s">
        <v>149</v>
      </c>
      <c r="AT8" s="675"/>
      <c r="AU8" s="676"/>
      <c r="AV8" s="674" t="s">
        <v>159</v>
      </c>
      <c r="AW8" s="675"/>
      <c r="AX8" s="676"/>
      <c r="AY8" s="674" t="s">
        <v>151</v>
      </c>
      <c r="AZ8" s="675"/>
      <c r="BA8" s="676"/>
      <c r="BB8" s="674" t="s">
        <v>157</v>
      </c>
      <c r="BC8" s="677"/>
      <c r="BD8" s="678"/>
    </row>
    <row r="9" spans="1:56" ht="15" customHeight="1" x14ac:dyDescent="0.4">
      <c r="A9" s="638" t="s">
        <v>2</v>
      </c>
      <c r="B9" s="639"/>
      <c r="C9" s="633" t="s">
        <v>3</v>
      </c>
      <c r="D9" s="634"/>
      <c r="E9" s="635"/>
      <c r="F9" s="633" t="s">
        <v>4</v>
      </c>
      <c r="G9" s="634"/>
      <c r="H9" s="635"/>
      <c r="I9" s="633" t="s">
        <v>5</v>
      </c>
      <c r="J9" s="636"/>
      <c r="K9" s="637"/>
      <c r="L9" s="633" t="s">
        <v>6</v>
      </c>
      <c r="M9" s="636"/>
      <c r="N9" s="637"/>
      <c r="O9" s="624" t="s">
        <v>2</v>
      </c>
      <c r="P9" s="625"/>
      <c r="Q9" s="616" t="s">
        <v>3</v>
      </c>
      <c r="R9" s="617"/>
      <c r="S9" s="618"/>
      <c r="T9" s="616" t="s">
        <v>4</v>
      </c>
      <c r="U9" s="617"/>
      <c r="V9" s="618"/>
      <c r="W9" s="616" t="s">
        <v>5</v>
      </c>
      <c r="X9" s="617"/>
      <c r="Y9" s="618"/>
      <c r="Z9" s="616" t="s">
        <v>6</v>
      </c>
      <c r="AA9" s="617"/>
      <c r="AB9" s="618"/>
      <c r="AC9" s="647" t="s">
        <v>2</v>
      </c>
      <c r="AD9" s="648"/>
      <c r="AE9" s="613" t="s">
        <v>3</v>
      </c>
      <c r="AF9" s="614"/>
      <c r="AG9" s="615"/>
      <c r="AH9" s="613" t="s">
        <v>4</v>
      </c>
      <c r="AI9" s="640"/>
      <c r="AJ9" s="641"/>
      <c r="AK9" s="613" t="s">
        <v>5</v>
      </c>
      <c r="AL9" s="614"/>
      <c r="AM9" s="615"/>
      <c r="AN9" s="613" t="s">
        <v>6</v>
      </c>
      <c r="AO9" s="614"/>
      <c r="AP9" s="615"/>
      <c r="AQ9" s="679" t="s">
        <v>2</v>
      </c>
      <c r="AR9" s="680"/>
      <c r="AS9" s="669" t="s">
        <v>3</v>
      </c>
      <c r="AT9" s="681"/>
      <c r="AU9" s="682"/>
      <c r="AV9" s="669" t="s">
        <v>4</v>
      </c>
      <c r="AW9" s="681"/>
      <c r="AX9" s="682"/>
      <c r="AY9" s="669" t="s">
        <v>5</v>
      </c>
      <c r="AZ9" s="670"/>
      <c r="BA9" s="671"/>
      <c r="BB9" s="669" t="s">
        <v>6</v>
      </c>
      <c r="BC9" s="670"/>
      <c r="BD9" s="671"/>
    </row>
    <row r="10" spans="1:56" ht="30" customHeight="1" thickBot="1" x14ac:dyDescent="0.45">
      <c r="A10" s="626">
        <v>4</v>
      </c>
      <c r="B10" s="627"/>
      <c r="C10" s="628" t="s">
        <v>161</v>
      </c>
      <c r="D10" s="629"/>
      <c r="E10" s="630"/>
      <c r="F10" s="628" t="s">
        <v>160</v>
      </c>
      <c r="G10" s="629"/>
      <c r="H10" s="630"/>
      <c r="I10" s="628" t="s">
        <v>159</v>
      </c>
      <c r="J10" s="629"/>
      <c r="K10" s="630"/>
      <c r="L10" s="628" t="s">
        <v>158</v>
      </c>
      <c r="M10" s="629"/>
      <c r="N10" s="630"/>
      <c r="O10" s="619">
        <v>4</v>
      </c>
      <c r="P10" s="620"/>
      <c r="Q10" s="621" t="s">
        <v>151</v>
      </c>
      <c r="R10" s="622"/>
      <c r="S10" s="623"/>
      <c r="T10" s="621" t="s">
        <v>161</v>
      </c>
      <c r="U10" s="622"/>
      <c r="V10" s="623"/>
      <c r="W10" s="621" t="s">
        <v>156</v>
      </c>
      <c r="X10" s="622"/>
      <c r="Y10" s="623"/>
      <c r="Z10" s="621" t="s">
        <v>148</v>
      </c>
      <c r="AA10" s="622"/>
      <c r="AB10" s="623"/>
      <c r="AC10" s="642">
        <v>4</v>
      </c>
      <c r="AD10" s="643"/>
      <c r="AE10" s="644" t="s">
        <v>150</v>
      </c>
      <c r="AF10" s="649"/>
      <c r="AG10" s="650"/>
      <c r="AH10" s="644" t="s">
        <v>149</v>
      </c>
      <c r="AI10" s="645"/>
      <c r="AJ10" s="646"/>
      <c r="AK10" s="644" t="s">
        <v>161</v>
      </c>
      <c r="AL10" s="645"/>
      <c r="AM10" s="646"/>
      <c r="AN10" s="644" t="s">
        <v>154</v>
      </c>
      <c r="AO10" s="645"/>
      <c r="AP10" s="646"/>
      <c r="AQ10" s="672">
        <v>4</v>
      </c>
      <c r="AR10" s="673"/>
      <c r="AS10" s="674" t="s">
        <v>153</v>
      </c>
      <c r="AT10" s="675"/>
      <c r="AU10" s="676"/>
      <c r="AV10" s="674" t="s">
        <v>155</v>
      </c>
      <c r="AW10" s="677"/>
      <c r="AX10" s="678"/>
      <c r="AY10" s="674" t="s">
        <v>162</v>
      </c>
      <c r="AZ10" s="675"/>
      <c r="BA10" s="676"/>
      <c r="BB10" s="674" t="s">
        <v>161</v>
      </c>
      <c r="BC10" s="675"/>
      <c r="BD10" s="676"/>
    </row>
    <row r="11" spans="1:56" ht="15" hidden="1" customHeight="1" x14ac:dyDescent="0.4">
      <c r="A11" s="638" t="s">
        <v>2</v>
      </c>
      <c r="B11" s="639"/>
      <c r="C11" s="633" t="s">
        <v>3</v>
      </c>
      <c r="D11" s="634"/>
      <c r="E11" s="635"/>
      <c r="F11" s="633" t="s">
        <v>4</v>
      </c>
      <c r="G11" s="634"/>
      <c r="H11" s="635"/>
      <c r="I11" s="633" t="s">
        <v>5</v>
      </c>
      <c r="J11" s="634"/>
      <c r="K11" s="635"/>
      <c r="L11" s="633" t="s">
        <v>6</v>
      </c>
      <c r="M11" s="634"/>
      <c r="N11" s="635"/>
      <c r="O11" s="638" t="s">
        <v>2</v>
      </c>
      <c r="P11" s="639"/>
      <c r="Q11" s="633" t="s">
        <v>3</v>
      </c>
      <c r="R11" s="634"/>
      <c r="S11" s="635"/>
      <c r="T11" s="633" t="s">
        <v>4</v>
      </c>
      <c r="U11" s="634"/>
      <c r="V11" s="635"/>
      <c r="W11" s="633" t="s">
        <v>5</v>
      </c>
      <c r="X11" s="634"/>
      <c r="Y11" s="635"/>
      <c r="Z11" s="633" t="s">
        <v>6</v>
      </c>
      <c r="AA11" s="634"/>
      <c r="AB11" s="635"/>
      <c r="AC11" s="638" t="s">
        <v>2</v>
      </c>
      <c r="AD11" s="639"/>
      <c r="AE11" s="633" t="s">
        <v>3</v>
      </c>
      <c r="AF11" s="634"/>
      <c r="AG11" s="635"/>
      <c r="AH11" s="633" t="s">
        <v>4</v>
      </c>
      <c r="AI11" s="634"/>
      <c r="AJ11" s="635"/>
      <c r="AK11" s="633" t="s">
        <v>5</v>
      </c>
      <c r="AL11" s="636"/>
      <c r="AM11" s="637"/>
      <c r="AN11" s="633" t="s">
        <v>6</v>
      </c>
      <c r="AO11" s="636"/>
      <c r="AP11" s="637"/>
      <c r="AQ11" s="638" t="s">
        <v>2</v>
      </c>
      <c r="AR11" s="639"/>
      <c r="AS11" s="633" t="s">
        <v>3</v>
      </c>
      <c r="AT11" s="634"/>
      <c r="AU11" s="635"/>
      <c r="AV11" s="633" t="s">
        <v>4</v>
      </c>
      <c r="AW11" s="634"/>
      <c r="AX11" s="635"/>
      <c r="AY11" s="633" t="s">
        <v>5</v>
      </c>
      <c r="AZ11" s="636"/>
      <c r="BA11" s="637"/>
      <c r="BB11" s="633" t="s">
        <v>6</v>
      </c>
      <c r="BC11" s="636"/>
      <c r="BD11" s="637"/>
    </row>
    <row r="12" spans="1:56" ht="30" hidden="1" customHeight="1" thickBot="1" x14ac:dyDescent="0.45">
      <c r="A12" s="626">
        <v>5</v>
      </c>
      <c r="B12" s="627"/>
      <c r="C12" s="628" t="s">
        <v>79</v>
      </c>
      <c r="D12" s="629"/>
      <c r="E12" s="630"/>
      <c r="F12" s="628" t="s">
        <v>140</v>
      </c>
      <c r="G12" s="629"/>
      <c r="H12" s="630"/>
      <c r="I12" s="628" t="s">
        <v>80</v>
      </c>
      <c r="J12" s="629"/>
      <c r="K12" s="630"/>
      <c r="L12" s="628" t="s">
        <v>81</v>
      </c>
      <c r="M12" s="629"/>
      <c r="N12" s="630"/>
      <c r="O12" s="626">
        <v>5</v>
      </c>
      <c r="P12" s="627"/>
      <c r="Q12" s="628" t="s">
        <v>91</v>
      </c>
      <c r="R12" s="629"/>
      <c r="S12" s="630"/>
      <c r="T12" s="628" t="s">
        <v>85</v>
      </c>
      <c r="U12" s="629"/>
      <c r="V12" s="630"/>
      <c r="W12" s="628" t="s">
        <v>86</v>
      </c>
      <c r="X12" s="629"/>
      <c r="Y12" s="630"/>
      <c r="Z12" s="628" t="s">
        <v>79</v>
      </c>
      <c r="AA12" s="629"/>
      <c r="AB12" s="630"/>
      <c r="AC12" s="626">
        <v>5</v>
      </c>
      <c r="AD12" s="627"/>
      <c r="AE12" s="628" t="s">
        <v>83</v>
      </c>
      <c r="AF12" s="629"/>
      <c r="AG12" s="630"/>
      <c r="AH12" s="628" t="s">
        <v>90</v>
      </c>
      <c r="AI12" s="629"/>
      <c r="AJ12" s="630"/>
      <c r="AK12" s="628" t="s">
        <v>79</v>
      </c>
      <c r="AL12" s="631"/>
      <c r="AM12" s="632"/>
      <c r="AN12" s="628" t="s">
        <v>87</v>
      </c>
      <c r="AO12" s="631"/>
      <c r="AP12" s="632"/>
      <c r="AQ12" s="626">
        <v>5</v>
      </c>
      <c r="AR12" s="627"/>
      <c r="AS12" s="628" t="s">
        <v>82</v>
      </c>
      <c r="AT12" s="631"/>
      <c r="AU12" s="632"/>
      <c r="AV12" s="628" t="s">
        <v>88</v>
      </c>
      <c r="AW12" s="631"/>
      <c r="AX12" s="632"/>
      <c r="AY12" s="628" t="s">
        <v>92</v>
      </c>
      <c r="AZ12" s="629"/>
      <c r="BA12" s="630"/>
      <c r="BB12" s="628" t="s">
        <v>79</v>
      </c>
      <c r="BC12" s="629"/>
      <c r="BD12" s="630"/>
    </row>
    <row r="13" spans="1:56" ht="15" hidden="1" customHeight="1" x14ac:dyDescent="0.4">
      <c r="A13" s="638" t="s">
        <v>2</v>
      </c>
      <c r="B13" s="639"/>
      <c r="C13" s="633" t="s">
        <v>3</v>
      </c>
      <c r="D13" s="634"/>
      <c r="E13" s="635"/>
      <c r="F13" s="633" t="s">
        <v>4</v>
      </c>
      <c r="G13" s="634"/>
      <c r="H13" s="635"/>
      <c r="I13" s="633" t="s">
        <v>5</v>
      </c>
      <c r="J13" s="634"/>
      <c r="K13" s="635"/>
      <c r="L13" s="633" t="s">
        <v>6</v>
      </c>
      <c r="M13" s="634"/>
      <c r="N13" s="635"/>
      <c r="O13" s="638" t="s">
        <v>2</v>
      </c>
      <c r="P13" s="639"/>
      <c r="Q13" s="633" t="s">
        <v>3</v>
      </c>
      <c r="R13" s="634"/>
      <c r="S13" s="635"/>
      <c r="T13" s="633" t="s">
        <v>4</v>
      </c>
      <c r="U13" s="634"/>
      <c r="V13" s="635"/>
      <c r="W13" s="633" t="s">
        <v>5</v>
      </c>
      <c r="X13" s="634"/>
      <c r="Y13" s="635"/>
      <c r="Z13" s="633" t="s">
        <v>6</v>
      </c>
      <c r="AA13" s="634"/>
      <c r="AB13" s="635"/>
      <c r="AC13" s="638" t="s">
        <v>2</v>
      </c>
      <c r="AD13" s="639"/>
      <c r="AE13" s="633" t="s">
        <v>3</v>
      </c>
      <c r="AF13" s="634"/>
      <c r="AG13" s="635"/>
      <c r="AH13" s="633" t="s">
        <v>4</v>
      </c>
      <c r="AI13" s="634"/>
      <c r="AJ13" s="635"/>
      <c r="AK13" s="633" t="s">
        <v>5</v>
      </c>
      <c r="AL13" s="636"/>
      <c r="AM13" s="637"/>
      <c r="AN13" s="633" t="s">
        <v>6</v>
      </c>
      <c r="AO13" s="636"/>
      <c r="AP13" s="637"/>
      <c r="AQ13" s="638" t="s">
        <v>2</v>
      </c>
      <c r="AR13" s="639"/>
      <c r="AS13" s="633" t="s">
        <v>3</v>
      </c>
      <c r="AT13" s="634"/>
      <c r="AU13" s="635"/>
      <c r="AV13" s="633" t="s">
        <v>4</v>
      </c>
      <c r="AW13" s="634"/>
      <c r="AX13" s="635"/>
      <c r="AY13" s="633" t="s">
        <v>5</v>
      </c>
      <c r="AZ13" s="636"/>
      <c r="BA13" s="637"/>
      <c r="BB13" s="633" t="s">
        <v>6</v>
      </c>
      <c r="BC13" s="636"/>
      <c r="BD13" s="637"/>
    </row>
    <row r="14" spans="1:56" ht="30" hidden="1" customHeight="1" thickBot="1" x14ac:dyDescent="0.45">
      <c r="A14" s="626">
        <v>6</v>
      </c>
      <c r="B14" s="627"/>
      <c r="C14" s="628" t="s">
        <v>82</v>
      </c>
      <c r="D14" s="629"/>
      <c r="E14" s="630"/>
      <c r="F14" s="628" t="s">
        <v>83</v>
      </c>
      <c r="G14" s="629"/>
      <c r="H14" s="630"/>
      <c r="I14" s="628" t="s">
        <v>84</v>
      </c>
      <c r="J14" s="629"/>
      <c r="K14" s="630"/>
      <c r="L14" s="628" t="s">
        <v>85</v>
      </c>
      <c r="M14" s="629"/>
      <c r="N14" s="630"/>
      <c r="O14" s="626">
        <v>6</v>
      </c>
      <c r="P14" s="627"/>
      <c r="Q14" s="628" t="s">
        <v>92</v>
      </c>
      <c r="R14" s="629"/>
      <c r="S14" s="630"/>
      <c r="T14" s="628" t="s">
        <v>81</v>
      </c>
      <c r="U14" s="629"/>
      <c r="V14" s="630"/>
      <c r="W14" s="628" t="s">
        <v>87</v>
      </c>
      <c r="X14" s="629"/>
      <c r="Y14" s="630"/>
      <c r="Z14" s="628" t="s">
        <v>84</v>
      </c>
      <c r="AA14" s="629"/>
      <c r="AB14" s="630"/>
      <c r="AC14" s="626">
        <v>6</v>
      </c>
      <c r="AD14" s="627"/>
      <c r="AE14" s="628" t="s">
        <v>84</v>
      </c>
      <c r="AF14" s="629"/>
      <c r="AG14" s="630"/>
      <c r="AH14" s="628" t="s">
        <v>88</v>
      </c>
      <c r="AI14" s="629"/>
      <c r="AJ14" s="630"/>
      <c r="AK14" s="628" t="s">
        <v>140</v>
      </c>
      <c r="AL14" s="631"/>
      <c r="AM14" s="632"/>
      <c r="AN14" s="628" t="s">
        <v>91</v>
      </c>
      <c r="AO14" s="631"/>
      <c r="AP14" s="632"/>
      <c r="AQ14" s="626">
        <v>6</v>
      </c>
      <c r="AR14" s="627"/>
      <c r="AS14" s="628" t="s">
        <v>90</v>
      </c>
      <c r="AT14" s="629"/>
      <c r="AU14" s="630"/>
      <c r="AV14" s="628" t="s">
        <v>86</v>
      </c>
      <c r="AW14" s="629"/>
      <c r="AX14" s="630"/>
      <c r="AY14" s="628" t="s">
        <v>84</v>
      </c>
      <c r="AZ14" s="631"/>
      <c r="BA14" s="632"/>
      <c r="BB14" s="628" t="s">
        <v>80</v>
      </c>
      <c r="BC14" s="631"/>
      <c r="BD14" s="632"/>
    </row>
    <row r="15" spans="1:56" ht="15" hidden="1" customHeight="1" x14ac:dyDescent="0.4">
      <c r="A15" s="638" t="s">
        <v>2</v>
      </c>
      <c r="B15" s="639"/>
      <c r="C15" s="633" t="s">
        <v>3</v>
      </c>
      <c r="D15" s="634"/>
      <c r="E15" s="635"/>
      <c r="F15" s="633" t="s">
        <v>4</v>
      </c>
      <c r="G15" s="634"/>
      <c r="H15" s="635"/>
      <c r="I15" s="633" t="s">
        <v>5</v>
      </c>
      <c r="J15" s="634"/>
      <c r="K15" s="635"/>
      <c r="L15" s="633" t="s">
        <v>6</v>
      </c>
      <c r="M15" s="634"/>
      <c r="N15" s="635"/>
      <c r="O15" s="638" t="s">
        <v>2</v>
      </c>
      <c r="P15" s="639"/>
      <c r="Q15" s="633" t="s">
        <v>3</v>
      </c>
      <c r="R15" s="634"/>
      <c r="S15" s="635"/>
      <c r="T15" s="633" t="s">
        <v>4</v>
      </c>
      <c r="U15" s="634"/>
      <c r="V15" s="635"/>
      <c r="W15" s="633" t="s">
        <v>5</v>
      </c>
      <c r="X15" s="634"/>
      <c r="Y15" s="635"/>
      <c r="Z15" s="633" t="s">
        <v>6</v>
      </c>
      <c r="AA15" s="634"/>
      <c r="AB15" s="635"/>
      <c r="AC15" s="638" t="s">
        <v>2</v>
      </c>
      <c r="AD15" s="639"/>
      <c r="AE15" s="633" t="s">
        <v>3</v>
      </c>
      <c r="AF15" s="634"/>
      <c r="AG15" s="635"/>
      <c r="AH15" s="633" t="s">
        <v>4</v>
      </c>
      <c r="AI15" s="634"/>
      <c r="AJ15" s="635"/>
      <c r="AK15" s="633" t="s">
        <v>5</v>
      </c>
      <c r="AL15" s="636"/>
      <c r="AM15" s="637"/>
      <c r="AN15" s="633" t="s">
        <v>6</v>
      </c>
      <c r="AO15" s="636"/>
      <c r="AP15" s="637"/>
      <c r="AQ15" s="638" t="s">
        <v>2</v>
      </c>
      <c r="AR15" s="639"/>
      <c r="AS15" s="633" t="s">
        <v>3</v>
      </c>
      <c r="AT15" s="634"/>
      <c r="AU15" s="635"/>
      <c r="AV15" s="633" t="s">
        <v>4</v>
      </c>
      <c r="AW15" s="634"/>
      <c r="AX15" s="635"/>
      <c r="AY15" s="633" t="s">
        <v>5</v>
      </c>
      <c r="AZ15" s="636"/>
      <c r="BA15" s="637"/>
      <c r="BB15" s="633" t="s">
        <v>6</v>
      </c>
      <c r="BC15" s="636"/>
      <c r="BD15" s="637"/>
    </row>
    <row r="16" spans="1:56" ht="30" hidden="1" customHeight="1" thickBot="1" x14ac:dyDescent="0.45">
      <c r="A16" s="626">
        <v>7</v>
      </c>
      <c r="B16" s="627"/>
      <c r="C16" s="628" t="s">
        <v>86</v>
      </c>
      <c r="D16" s="629"/>
      <c r="E16" s="630"/>
      <c r="F16" s="628" t="s">
        <v>87</v>
      </c>
      <c r="G16" s="629"/>
      <c r="H16" s="630"/>
      <c r="I16" s="628" t="s">
        <v>88</v>
      </c>
      <c r="J16" s="629"/>
      <c r="K16" s="630"/>
      <c r="L16" s="628" t="s">
        <v>89</v>
      </c>
      <c r="M16" s="629"/>
      <c r="N16" s="630"/>
      <c r="O16" s="626">
        <v>7</v>
      </c>
      <c r="P16" s="627"/>
      <c r="Q16" s="628" t="s">
        <v>89</v>
      </c>
      <c r="R16" s="629"/>
      <c r="S16" s="630"/>
      <c r="T16" s="628" t="s">
        <v>82</v>
      </c>
      <c r="U16" s="629"/>
      <c r="V16" s="630"/>
      <c r="W16" s="628" t="s">
        <v>90</v>
      </c>
      <c r="X16" s="629"/>
      <c r="Y16" s="630"/>
      <c r="Z16" s="628" t="s">
        <v>140</v>
      </c>
      <c r="AA16" s="629"/>
      <c r="AB16" s="630"/>
      <c r="AC16" s="626">
        <v>7</v>
      </c>
      <c r="AD16" s="627"/>
      <c r="AE16" s="628" t="s">
        <v>80</v>
      </c>
      <c r="AF16" s="629"/>
      <c r="AG16" s="630"/>
      <c r="AH16" s="628" t="s">
        <v>92</v>
      </c>
      <c r="AI16" s="629"/>
      <c r="AJ16" s="630"/>
      <c r="AK16" s="628" t="s">
        <v>85</v>
      </c>
      <c r="AL16" s="631"/>
      <c r="AM16" s="632"/>
      <c r="AN16" s="628" t="s">
        <v>89</v>
      </c>
      <c r="AO16" s="631"/>
      <c r="AP16" s="632"/>
      <c r="AQ16" s="626">
        <v>7</v>
      </c>
      <c r="AR16" s="627"/>
      <c r="AS16" s="628" t="s">
        <v>83</v>
      </c>
      <c r="AT16" s="629"/>
      <c r="AU16" s="630"/>
      <c r="AV16" s="628" t="s">
        <v>89</v>
      </c>
      <c r="AW16" s="631"/>
      <c r="AX16" s="632"/>
      <c r="AY16" s="628" t="s">
        <v>91</v>
      </c>
      <c r="AZ16" s="631"/>
      <c r="BA16" s="632"/>
      <c r="BB16" s="628" t="s">
        <v>81</v>
      </c>
      <c r="BC16" s="631"/>
      <c r="BD16" s="632"/>
    </row>
    <row r="17" spans="1:56" ht="15" hidden="1" customHeight="1" x14ac:dyDescent="0.4">
      <c r="A17" s="638" t="s">
        <v>2</v>
      </c>
      <c r="B17" s="639"/>
      <c r="C17" s="633" t="s">
        <v>3</v>
      </c>
      <c r="D17" s="634"/>
      <c r="E17" s="635"/>
      <c r="F17" s="633" t="s">
        <v>4</v>
      </c>
      <c r="G17" s="634"/>
      <c r="H17" s="635"/>
      <c r="I17" s="633" t="s">
        <v>5</v>
      </c>
      <c r="J17" s="634"/>
      <c r="K17" s="635"/>
      <c r="L17" s="633" t="s">
        <v>6</v>
      </c>
      <c r="M17" s="634"/>
      <c r="N17" s="635"/>
      <c r="O17" s="638" t="s">
        <v>2</v>
      </c>
      <c r="P17" s="639"/>
      <c r="Q17" s="633" t="s">
        <v>3</v>
      </c>
      <c r="R17" s="634"/>
      <c r="S17" s="635"/>
      <c r="T17" s="633" t="s">
        <v>4</v>
      </c>
      <c r="U17" s="634"/>
      <c r="V17" s="635"/>
      <c r="W17" s="633" t="s">
        <v>5</v>
      </c>
      <c r="X17" s="634"/>
      <c r="Y17" s="635"/>
      <c r="Z17" s="633" t="s">
        <v>6</v>
      </c>
      <c r="AA17" s="634"/>
      <c r="AB17" s="635"/>
      <c r="AC17" s="638" t="s">
        <v>2</v>
      </c>
      <c r="AD17" s="639"/>
      <c r="AE17" s="633" t="s">
        <v>3</v>
      </c>
      <c r="AF17" s="634"/>
      <c r="AG17" s="635"/>
      <c r="AH17" s="633" t="s">
        <v>4</v>
      </c>
      <c r="AI17" s="634"/>
      <c r="AJ17" s="635"/>
      <c r="AK17" s="633" t="s">
        <v>5</v>
      </c>
      <c r="AL17" s="636"/>
      <c r="AM17" s="637"/>
      <c r="AN17" s="633" t="s">
        <v>6</v>
      </c>
      <c r="AO17" s="636"/>
      <c r="AP17" s="637"/>
      <c r="AQ17" s="638" t="s">
        <v>2</v>
      </c>
      <c r="AR17" s="639"/>
      <c r="AS17" s="633" t="s">
        <v>3</v>
      </c>
      <c r="AT17" s="634"/>
      <c r="AU17" s="635"/>
      <c r="AV17" s="633" t="s">
        <v>4</v>
      </c>
      <c r="AW17" s="634"/>
      <c r="AX17" s="635"/>
      <c r="AY17" s="633" t="s">
        <v>5</v>
      </c>
      <c r="AZ17" s="636"/>
      <c r="BA17" s="637"/>
      <c r="BB17" s="633" t="s">
        <v>6</v>
      </c>
      <c r="BC17" s="636"/>
      <c r="BD17" s="637"/>
    </row>
    <row r="18" spans="1:56" ht="30" hidden="1" customHeight="1" thickBot="1" x14ac:dyDescent="0.45">
      <c r="A18" s="626">
        <v>8</v>
      </c>
      <c r="B18" s="627"/>
      <c r="C18" s="628" t="s">
        <v>90</v>
      </c>
      <c r="D18" s="629"/>
      <c r="E18" s="630"/>
      <c r="F18" s="628" t="s">
        <v>91</v>
      </c>
      <c r="G18" s="629"/>
      <c r="H18" s="630"/>
      <c r="I18" s="628" t="s">
        <v>92</v>
      </c>
      <c r="J18" s="629"/>
      <c r="K18" s="630"/>
      <c r="L18" s="628" t="s">
        <v>93</v>
      </c>
      <c r="M18" s="629"/>
      <c r="N18" s="630"/>
      <c r="O18" s="626">
        <v>8</v>
      </c>
      <c r="P18" s="627"/>
      <c r="Q18" s="628" t="s">
        <v>88</v>
      </c>
      <c r="R18" s="629"/>
      <c r="S18" s="630"/>
      <c r="T18" s="628" t="s">
        <v>80</v>
      </c>
      <c r="U18" s="629"/>
      <c r="V18" s="630"/>
      <c r="W18" s="628" t="s">
        <v>93</v>
      </c>
      <c r="X18" s="629"/>
      <c r="Y18" s="630"/>
      <c r="Z18" s="628" t="s">
        <v>83</v>
      </c>
      <c r="AA18" s="629"/>
      <c r="AB18" s="630"/>
      <c r="AC18" s="626">
        <v>8</v>
      </c>
      <c r="AD18" s="627"/>
      <c r="AE18" s="628" t="s">
        <v>81</v>
      </c>
      <c r="AF18" s="629"/>
      <c r="AG18" s="630"/>
      <c r="AH18" s="628" t="s">
        <v>86</v>
      </c>
      <c r="AI18" s="629"/>
      <c r="AJ18" s="630"/>
      <c r="AK18" s="628" t="s">
        <v>82</v>
      </c>
      <c r="AL18" s="631"/>
      <c r="AM18" s="632"/>
      <c r="AN18" s="628" t="s">
        <v>93</v>
      </c>
      <c r="AO18" s="631"/>
      <c r="AP18" s="632"/>
      <c r="AQ18" s="626">
        <v>8</v>
      </c>
      <c r="AR18" s="627"/>
      <c r="AS18" s="628" t="s">
        <v>93</v>
      </c>
      <c r="AT18" s="631"/>
      <c r="AU18" s="632"/>
      <c r="AV18" s="628" t="s">
        <v>87</v>
      </c>
      <c r="AW18" s="629"/>
      <c r="AX18" s="630"/>
      <c r="AY18" s="628" t="s">
        <v>85</v>
      </c>
      <c r="AZ18" s="631"/>
      <c r="BA18" s="632"/>
      <c r="BB18" s="628" t="s">
        <v>140</v>
      </c>
      <c r="BC18" s="631"/>
      <c r="BD18" s="632"/>
    </row>
    <row r="19" spans="1:56" ht="15" hidden="1" customHeight="1" x14ac:dyDescent="0.4">
      <c r="A19" s="624" t="s">
        <v>2</v>
      </c>
      <c r="B19" s="625"/>
      <c r="C19" s="616" t="s">
        <v>3</v>
      </c>
      <c r="D19" s="617"/>
      <c r="E19" s="618"/>
      <c r="F19" s="616" t="s">
        <v>4</v>
      </c>
      <c r="G19" s="617"/>
      <c r="H19" s="618"/>
      <c r="I19" s="616" t="s">
        <v>5</v>
      </c>
      <c r="J19" s="617"/>
      <c r="K19" s="618"/>
      <c r="L19" s="616" t="s">
        <v>6</v>
      </c>
      <c r="M19" s="617"/>
      <c r="N19" s="618"/>
      <c r="O19" s="624" t="s">
        <v>2</v>
      </c>
      <c r="P19" s="625"/>
      <c r="Q19" s="616" t="s">
        <v>3</v>
      </c>
      <c r="R19" s="617"/>
      <c r="S19" s="618"/>
      <c r="T19" s="616" t="s">
        <v>4</v>
      </c>
      <c r="U19" s="617"/>
      <c r="V19" s="618"/>
      <c r="W19" s="616" t="s">
        <v>5</v>
      </c>
      <c r="X19" s="617"/>
      <c r="Y19" s="618"/>
      <c r="Z19" s="616" t="s">
        <v>6</v>
      </c>
      <c r="AA19" s="617"/>
      <c r="AB19" s="618"/>
      <c r="AC19" s="624" t="s">
        <v>2</v>
      </c>
      <c r="AD19" s="625"/>
      <c r="AE19" s="616" t="s">
        <v>3</v>
      </c>
      <c r="AF19" s="617"/>
      <c r="AG19" s="618"/>
      <c r="AH19" s="616" t="s">
        <v>4</v>
      </c>
      <c r="AI19" s="617"/>
      <c r="AJ19" s="618"/>
      <c r="AK19" s="616" t="s">
        <v>5</v>
      </c>
      <c r="AL19" s="667"/>
      <c r="AM19" s="668"/>
      <c r="AN19" s="616" t="s">
        <v>6</v>
      </c>
      <c r="AO19" s="667"/>
      <c r="AP19" s="668"/>
      <c r="AQ19" s="624" t="s">
        <v>2</v>
      </c>
      <c r="AR19" s="625"/>
      <c r="AS19" s="616" t="s">
        <v>3</v>
      </c>
      <c r="AT19" s="617"/>
      <c r="AU19" s="618"/>
      <c r="AV19" s="616" t="s">
        <v>4</v>
      </c>
      <c r="AW19" s="617"/>
      <c r="AX19" s="618"/>
      <c r="AY19" s="616" t="s">
        <v>5</v>
      </c>
      <c r="AZ19" s="667"/>
      <c r="BA19" s="668"/>
      <c r="BB19" s="616" t="s">
        <v>6</v>
      </c>
      <c r="BC19" s="667"/>
      <c r="BD19" s="668"/>
    </row>
    <row r="20" spans="1:56" ht="30" hidden="1" customHeight="1" thickBot="1" x14ac:dyDescent="0.45">
      <c r="A20" s="619">
        <v>9</v>
      </c>
      <c r="B20" s="620"/>
      <c r="C20" s="621" t="s">
        <v>94</v>
      </c>
      <c r="D20" s="622"/>
      <c r="E20" s="623"/>
      <c r="F20" s="621" t="s">
        <v>95</v>
      </c>
      <c r="G20" s="622"/>
      <c r="H20" s="623"/>
      <c r="I20" s="621" t="s">
        <v>96</v>
      </c>
      <c r="J20" s="622"/>
      <c r="K20" s="623"/>
      <c r="L20" s="621" t="s">
        <v>97</v>
      </c>
      <c r="M20" s="622"/>
      <c r="N20" s="623"/>
      <c r="O20" s="619">
        <v>9</v>
      </c>
      <c r="P20" s="620"/>
      <c r="Q20" s="621" t="s">
        <v>107</v>
      </c>
      <c r="R20" s="622"/>
      <c r="S20" s="623"/>
      <c r="T20" s="621" t="s">
        <v>101</v>
      </c>
      <c r="U20" s="622"/>
      <c r="V20" s="623"/>
      <c r="W20" s="621" t="s">
        <v>102</v>
      </c>
      <c r="X20" s="622"/>
      <c r="Y20" s="623"/>
      <c r="Z20" s="621" t="s">
        <v>94</v>
      </c>
      <c r="AA20" s="622"/>
      <c r="AB20" s="623"/>
      <c r="AC20" s="619">
        <v>9</v>
      </c>
      <c r="AD20" s="620"/>
      <c r="AE20" s="621" t="s">
        <v>99</v>
      </c>
      <c r="AF20" s="622"/>
      <c r="AG20" s="623"/>
      <c r="AH20" s="621" t="s">
        <v>106</v>
      </c>
      <c r="AI20" s="622"/>
      <c r="AJ20" s="623"/>
      <c r="AK20" s="621" t="s">
        <v>94</v>
      </c>
      <c r="AL20" s="665"/>
      <c r="AM20" s="666"/>
      <c r="AN20" s="621" t="s">
        <v>103</v>
      </c>
      <c r="AO20" s="665"/>
      <c r="AP20" s="666"/>
      <c r="AQ20" s="619">
        <v>9</v>
      </c>
      <c r="AR20" s="620"/>
      <c r="AS20" s="621" t="s">
        <v>98</v>
      </c>
      <c r="AT20" s="665"/>
      <c r="AU20" s="666"/>
      <c r="AV20" s="621" t="s">
        <v>104</v>
      </c>
      <c r="AW20" s="665"/>
      <c r="AX20" s="666"/>
      <c r="AY20" s="621" t="s">
        <v>108</v>
      </c>
      <c r="AZ20" s="622"/>
      <c r="BA20" s="623"/>
      <c r="BB20" s="621" t="s">
        <v>94</v>
      </c>
      <c r="BC20" s="622"/>
      <c r="BD20" s="623"/>
    </row>
    <row r="21" spans="1:56" ht="15" hidden="1" customHeight="1" x14ac:dyDescent="0.4">
      <c r="A21" s="624" t="s">
        <v>2</v>
      </c>
      <c r="B21" s="625"/>
      <c r="C21" s="616" t="s">
        <v>3</v>
      </c>
      <c r="D21" s="617"/>
      <c r="E21" s="618"/>
      <c r="F21" s="616" t="s">
        <v>4</v>
      </c>
      <c r="G21" s="617"/>
      <c r="H21" s="618"/>
      <c r="I21" s="616" t="s">
        <v>5</v>
      </c>
      <c r="J21" s="617"/>
      <c r="K21" s="618"/>
      <c r="L21" s="616" t="s">
        <v>6</v>
      </c>
      <c r="M21" s="617"/>
      <c r="N21" s="618"/>
      <c r="O21" s="624" t="s">
        <v>2</v>
      </c>
      <c r="P21" s="625"/>
      <c r="Q21" s="616" t="s">
        <v>3</v>
      </c>
      <c r="R21" s="617"/>
      <c r="S21" s="618"/>
      <c r="T21" s="616" t="s">
        <v>4</v>
      </c>
      <c r="U21" s="617"/>
      <c r="V21" s="618"/>
      <c r="W21" s="616" t="s">
        <v>5</v>
      </c>
      <c r="X21" s="617"/>
      <c r="Y21" s="618"/>
      <c r="Z21" s="616" t="s">
        <v>6</v>
      </c>
      <c r="AA21" s="617"/>
      <c r="AB21" s="618"/>
      <c r="AC21" s="624" t="s">
        <v>2</v>
      </c>
      <c r="AD21" s="625"/>
      <c r="AE21" s="616" t="s">
        <v>3</v>
      </c>
      <c r="AF21" s="617"/>
      <c r="AG21" s="618"/>
      <c r="AH21" s="616" t="s">
        <v>4</v>
      </c>
      <c r="AI21" s="617"/>
      <c r="AJ21" s="618"/>
      <c r="AK21" s="616" t="s">
        <v>5</v>
      </c>
      <c r="AL21" s="667"/>
      <c r="AM21" s="668"/>
      <c r="AN21" s="616" t="s">
        <v>6</v>
      </c>
      <c r="AO21" s="667"/>
      <c r="AP21" s="668"/>
      <c r="AQ21" s="624" t="s">
        <v>2</v>
      </c>
      <c r="AR21" s="625"/>
      <c r="AS21" s="616" t="s">
        <v>3</v>
      </c>
      <c r="AT21" s="617"/>
      <c r="AU21" s="618"/>
      <c r="AV21" s="616" t="s">
        <v>4</v>
      </c>
      <c r="AW21" s="617"/>
      <c r="AX21" s="618"/>
      <c r="AY21" s="616" t="s">
        <v>5</v>
      </c>
      <c r="AZ21" s="667"/>
      <c r="BA21" s="668"/>
      <c r="BB21" s="616" t="s">
        <v>6</v>
      </c>
      <c r="BC21" s="667"/>
      <c r="BD21" s="668"/>
    </row>
    <row r="22" spans="1:56" ht="30" hidden="1" customHeight="1" thickBot="1" x14ac:dyDescent="0.45">
      <c r="A22" s="619">
        <v>10</v>
      </c>
      <c r="B22" s="620"/>
      <c r="C22" s="621" t="s">
        <v>98</v>
      </c>
      <c r="D22" s="622"/>
      <c r="E22" s="623"/>
      <c r="F22" s="621" t="s">
        <v>99</v>
      </c>
      <c r="G22" s="622"/>
      <c r="H22" s="623"/>
      <c r="I22" s="621" t="s">
        <v>100</v>
      </c>
      <c r="J22" s="622"/>
      <c r="K22" s="623"/>
      <c r="L22" s="621" t="s">
        <v>101</v>
      </c>
      <c r="M22" s="622"/>
      <c r="N22" s="623"/>
      <c r="O22" s="619">
        <v>10</v>
      </c>
      <c r="P22" s="620"/>
      <c r="Q22" s="621" t="s">
        <v>108</v>
      </c>
      <c r="R22" s="622"/>
      <c r="S22" s="623"/>
      <c r="T22" s="621" t="s">
        <v>97</v>
      </c>
      <c r="U22" s="622"/>
      <c r="V22" s="623"/>
      <c r="W22" s="621" t="s">
        <v>103</v>
      </c>
      <c r="X22" s="622"/>
      <c r="Y22" s="623"/>
      <c r="Z22" s="621" t="s">
        <v>100</v>
      </c>
      <c r="AA22" s="622"/>
      <c r="AB22" s="623"/>
      <c r="AC22" s="619">
        <v>10</v>
      </c>
      <c r="AD22" s="620"/>
      <c r="AE22" s="621" t="s">
        <v>100</v>
      </c>
      <c r="AF22" s="622"/>
      <c r="AG22" s="623"/>
      <c r="AH22" s="621" t="s">
        <v>104</v>
      </c>
      <c r="AI22" s="622"/>
      <c r="AJ22" s="623"/>
      <c r="AK22" s="621" t="s">
        <v>141</v>
      </c>
      <c r="AL22" s="665"/>
      <c r="AM22" s="666"/>
      <c r="AN22" s="621" t="s">
        <v>107</v>
      </c>
      <c r="AO22" s="665"/>
      <c r="AP22" s="666"/>
      <c r="AQ22" s="619">
        <v>10</v>
      </c>
      <c r="AR22" s="620"/>
      <c r="AS22" s="621" t="s">
        <v>106</v>
      </c>
      <c r="AT22" s="622"/>
      <c r="AU22" s="623"/>
      <c r="AV22" s="621" t="s">
        <v>102</v>
      </c>
      <c r="AW22" s="622"/>
      <c r="AX22" s="623"/>
      <c r="AY22" s="621" t="s">
        <v>100</v>
      </c>
      <c r="AZ22" s="665"/>
      <c r="BA22" s="666"/>
      <c r="BB22" s="621" t="s">
        <v>96</v>
      </c>
      <c r="BC22" s="665"/>
      <c r="BD22" s="666"/>
    </row>
    <row r="23" spans="1:56" ht="15" hidden="1" customHeight="1" x14ac:dyDescent="0.4">
      <c r="A23" s="624" t="s">
        <v>2</v>
      </c>
      <c r="B23" s="625"/>
      <c r="C23" s="616" t="s">
        <v>3</v>
      </c>
      <c r="D23" s="617"/>
      <c r="E23" s="618"/>
      <c r="F23" s="616" t="s">
        <v>4</v>
      </c>
      <c r="G23" s="617"/>
      <c r="H23" s="618"/>
      <c r="I23" s="616" t="s">
        <v>5</v>
      </c>
      <c r="J23" s="617"/>
      <c r="K23" s="618"/>
      <c r="L23" s="616" t="s">
        <v>6</v>
      </c>
      <c r="M23" s="617"/>
      <c r="N23" s="618"/>
      <c r="O23" s="624" t="s">
        <v>2</v>
      </c>
      <c r="P23" s="625"/>
      <c r="Q23" s="616" t="s">
        <v>3</v>
      </c>
      <c r="R23" s="617"/>
      <c r="S23" s="618"/>
      <c r="T23" s="616" t="s">
        <v>4</v>
      </c>
      <c r="U23" s="617"/>
      <c r="V23" s="618"/>
      <c r="W23" s="616" t="s">
        <v>5</v>
      </c>
      <c r="X23" s="617"/>
      <c r="Y23" s="618"/>
      <c r="Z23" s="616" t="s">
        <v>6</v>
      </c>
      <c r="AA23" s="617"/>
      <c r="AB23" s="618"/>
      <c r="AC23" s="624" t="s">
        <v>2</v>
      </c>
      <c r="AD23" s="625"/>
      <c r="AE23" s="616" t="s">
        <v>3</v>
      </c>
      <c r="AF23" s="617"/>
      <c r="AG23" s="618"/>
      <c r="AH23" s="616" t="s">
        <v>4</v>
      </c>
      <c r="AI23" s="617"/>
      <c r="AJ23" s="618"/>
      <c r="AK23" s="616" t="s">
        <v>5</v>
      </c>
      <c r="AL23" s="667"/>
      <c r="AM23" s="668"/>
      <c r="AN23" s="616" t="s">
        <v>6</v>
      </c>
      <c r="AO23" s="667"/>
      <c r="AP23" s="668"/>
      <c r="AQ23" s="624" t="s">
        <v>2</v>
      </c>
      <c r="AR23" s="625"/>
      <c r="AS23" s="616" t="s">
        <v>3</v>
      </c>
      <c r="AT23" s="617"/>
      <c r="AU23" s="618"/>
      <c r="AV23" s="616" t="s">
        <v>4</v>
      </c>
      <c r="AW23" s="617"/>
      <c r="AX23" s="618"/>
      <c r="AY23" s="616" t="s">
        <v>5</v>
      </c>
      <c r="AZ23" s="667"/>
      <c r="BA23" s="668"/>
      <c r="BB23" s="616" t="s">
        <v>6</v>
      </c>
      <c r="BC23" s="667"/>
      <c r="BD23" s="668"/>
    </row>
    <row r="24" spans="1:56" ht="30" hidden="1" customHeight="1" thickBot="1" x14ac:dyDescent="0.45">
      <c r="A24" s="619">
        <v>11</v>
      </c>
      <c r="B24" s="620"/>
      <c r="C24" s="621" t="s">
        <v>102</v>
      </c>
      <c r="D24" s="622"/>
      <c r="E24" s="623"/>
      <c r="F24" s="621" t="s">
        <v>103</v>
      </c>
      <c r="G24" s="622"/>
      <c r="H24" s="623"/>
      <c r="I24" s="621" t="s">
        <v>104</v>
      </c>
      <c r="J24" s="622"/>
      <c r="K24" s="623"/>
      <c r="L24" s="621" t="s">
        <v>105</v>
      </c>
      <c r="M24" s="622"/>
      <c r="N24" s="623"/>
      <c r="O24" s="619">
        <v>11</v>
      </c>
      <c r="P24" s="620"/>
      <c r="Q24" s="621" t="s">
        <v>105</v>
      </c>
      <c r="R24" s="622"/>
      <c r="S24" s="623"/>
      <c r="T24" s="621" t="s">
        <v>98</v>
      </c>
      <c r="U24" s="622"/>
      <c r="V24" s="623"/>
      <c r="W24" s="621" t="s">
        <v>106</v>
      </c>
      <c r="X24" s="622"/>
      <c r="Y24" s="623"/>
      <c r="Z24" s="621" t="s">
        <v>141</v>
      </c>
      <c r="AA24" s="622"/>
      <c r="AB24" s="623"/>
      <c r="AC24" s="619">
        <v>11</v>
      </c>
      <c r="AD24" s="620"/>
      <c r="AE24" s="621" t="s">
        <v>96</v>
      </c>
      <c r="AF24" s="622"/>
      <c r="AG24" s="623"/>
      <c r="AH24" s="621" t="s">
        <v>108</v>
      </c>
      <c r="AI24" s="622"/>
      <c r="AJ24" s="623"/>
      <c r="AK24" s="621" t="s">
        <v>101</v>
      </c>
      <c r="AL24" s="665"/>
      <c r="AM24" s="666"/>
      <c r="AN24" s="621" t="s">
        <v>105</v>
      </c>
      <c r="AO24" s="665"/>
      <c r="AP24" s="666"/>
      <c r="AQ24" s="619">
        <v>11</v>
      </c>
      <c r="AR24" s="620"/>
      <c r="AS24" s="621" t="s">
        <v>99</v>
      </c>
      <c r="AT24" s="622"/>
      <c r="AU24" s="623"/>
      <c r="AV24" s="621" t="s">
        <v>105</v>
      </c>
      <c r="AW24" s="665"/>
      <c r="AX24" s="666"/>
      <c r="AY24" s="621" t="s">
        <v>107</v>
      </c>
      <c r="AZ24" s="665"/>
      <c r="BA24" s="666"/>
      <c r="BB24" s="621" t="s">
        <v>97</v>
      </c>
      <c r="BC24" s="665"/>
      <c r="BD24" s="666"/>
    </row>
    <row r="25" spans="1:56" ht="15" hidden="1" customHeight="1" x14ac:dyDescent="0.4">
      <c r="A25" s="624" t="s">
        <v>2</v>
      </c>
      <c r="B25" s="625"/>
      <c r="C25" s="616" t="s">
        <v>3</v>
      </c>
      <c r="D25" s="617"/>
      <c r="E25" s="618"/>
      <c r="F25" s="616" t="s">
        <v>4</v>
      </c>
      <c r="G25" s="617"/>
      <c r="H25" s="618"/>
      <c r="I25" s="616" t="s">
        <v>5</v>
      </c>
      <c r="J25" s="617"/>
      <c r="K25" s="618"/>
      <c r="L25" s="616" t="s">
        <v>6</v>
      </c>
      <c r="M25" s="617"/>
      <c r="N25" s="618"/>
      <c r="O25" s="624" t="s">
        <v>2</v>
      </c>
      <c r="P25" s="625"/>
      <c r="Q25" s="616" t="s">
        <v>3</v>
      </c>
      <c r="R25" s="617"/>
      <c r="S25" s="618"/>
      <c r="T25" s="616" t="s">
        <v>4</v>
      </c>
      <c r="U25" s="617"/>
      <c r="V25" s="618"/>
      <c r="W25" s="616" t="s">
        <v>5</v>
      </c>
      <c r="X25" s="617"/>
      <c r="Y25" s="618"/>
      <c r="Z25" s="616" t="s">
        <v>6</v>
      </c>
      <c r="AA25" s="617"/>
      <c r="AB25" s="618"/>
      <c r="AC25" s="624" t="s">
        <v>2</v>
      </c>
      <c r="AD25" s="625"/>
      <c r="AE25" s="616" t="s">
        <v>3</v>
      </c>
      <c r="AF25" s="617"/>
      <c r="AG25" s="618"/>
      <c r="AH25" s="616" t="s">
        <v>4</v>
      </c>
      <c r="AI25" s="617"/>
      <c r="AJ25" s="618"/>
      <c r="AK25" s="616" t="s">
        <v>5</v>
      </c>
      <c r="AL25" s="667"/>
      <c r="AM25" s="668"/>
      <c r="AN25" s="616" t="s">
        <v>6</v>
      </c>
      <c r="AO25" s="667"/>
      <c r="AP25" s="668"/>
      <c r="AQ25" s="624" t="s">
        <v>2</v>
      </c>
      <c r="AR25" s="625"/>
      <c r="AS25" s="616" t="s">
        <v>3</v>
      </c>
      <c r="AT25" s="617"/>
      <c r="AU25" s="618"/>
      <c r="AV25" s="616" t="s">
        <v>4</v>
      </c>
      <c r="AW25" s="617"/>
      <c r="AX25" s="618"/>
      <c r="AY25" s="616" t="s">
        <v>5</v>
      </c>
      <c r="AZ25" s="667"/>
      <c r="BA25" s="668"/>
      <c r="BB25" s="616" t="s">
        <v>6</v>
      </c>
      <c r="BC25" s="667"/>
      <c r="BD25" s="668"/>
    </row>
    <row r="26" spans="1:56" ht="30" hidden="1" customHeight="1" thickBot="1" x14ac:dyDescent="0.45">
      <c r="A26" s="619">
        <v>12</v>
      </c>
      <c r="B26" s="620"/>
      <c r="C26" s="621" t="s">
        <v>106</v>
      </c>
      <c r="D26" s="622"/>
      <c r="E26" s="623"/>
      <c r="F26" s="621" t="s">
        <v>107</v>
      </c>
      <c r="G26" s="622"/>
      <c r="H26" s="623"/>
      <c r="I26" s="621" t="s">
        <v>108</v>
      </c>
      <c r="J26" s="622"/>
      <c r="K26" s="623"/>
      <c r="L26" s="621" t="s">
        <v>109</v>
      </c>
      <c r="M26" s="622"/>
      <c r="N26" s="623"/>
      <c r="O26" s="619">
        <v>12</v>
      </c>
      <c r="P26" s="620"/>
      <c r="Q26" s="621" t="s">
        <v>104</v>
      </c>
      <c r="R26" s="622"/>
      <c r="S26" s="623"/>
      <c r="T26" s="621" t="s">
        <v>96</v>
      </c>
      <c r="U26" s="622"/>
      <c r="V26" s="623"/>
      <c r="W26" s="621" t="s">
        <v>109</v>
      </c>
      <c r="X26" s="622"/>
      <c r="Y26" s="623"/>
      <c r="Z26" s="621" t="s">
        <v>99</v>
      </c>
      <c r="AA26" s="622"/>
      <c r="AB26" s="623"/>
      <c r="AC26" s="619">
        <v>12</v>
      </c>
      <c r="AD26" s="620"/>
      <c r="AE26" s="621" t="s">
        <v>97</v>
      </c>
      <c r="AF26" s="622"/>
      <c r="AG26" s="623"/>
      <c r="AH26" s="621" t="s">
        <v>102</v>
      </c>
      <c r="AI26" s="622"/>
      <c r="AJ26" s="623"/>
      <c r="AK26" s="621" t="s">
        <v>98</v>
      </c>
      <c r="AL26" s="665"/>
      <c r="AM26" s="666"/>
      <c r="AN26" s="621" t="s">
        <v>109</v>
      </c>
      <c r="AO26" s="665"/>
      <c r="AP26" s="666"/>
      <c r="AQ26" s="619">
        <v>12</v>
      </c>
      <c r="AR26" s="620"/>
      <c r="AS26" s="621" t="s">
        <v>109</v>
      </c>
      <c r="AT26" s="665"/>
      <c r="AU26" s="666"/>
      <c r="AV26" s="621" t="s">
        <v>103</v>
      </c>
      <c r="AW26" s="622"/>
      <c r="AX26" s="623"/>
      <c r="AY26" s="621" t="s">
        <v>101</v>
      </c>
      <c r="AZ26" s="665"/>
      <c r="BA26" s="666"/>
      <c r="BB26" s="621" t="s">
        <v>141</v>
      </c>
      <c r="BC26" s="665"/>
      <c r="BD26" s="666"/>
    </row>
    <row r="27" spans="1:56" ht="15" hidden="1" customHeight="1" x14ac:dyDescent="0.4">
      <c r="A27" s="663" t="s">
        <v>2</v>
      </c>
      <c r="B27" s="664"/>
      <c r="C27" s="651" t="s">
        <v>3</v>
      </c>
      <c r="D27" s="652"/>
      <c r="E27" s="653"/>
      <c r="F27" s="651" t="s">
        <v>4</v>
      </c>
      <c r="G27" s="652"/>
      <c r="H27" s="653"/>
      <c r="I27" s="651" t="s">
        <v>5</v>
      </c>
      <c r="J27" s="654"/>
      <c r="K27" s="655"/>
      <c r="L27" s="651" t="s">
        <v>6</v>
      </c>
      <c r="M27" s="654"/>
      <c r="N27" s="655"/>
      <c r="O27" s="663" t="s">
        <v>2</v>
      </c>
      <c r="P27" s="664"/>
      <c r="Q27" s="651" t="s">
        <v>3</v>
      </c>
      <c r="R27" s="652"/>
      <c r="S27" s="653"/>
      <c r="T27" s="651" t="s">
        <v>4</v>
      </c>
      <c r="U27" s="652"/>
      <c r="V27" s="653"/>
      <c r="W27" s="651" t="s">
        <v>5</v>
      </c>
      <c r="X27" s="654"/>
      <c r="Y27" s="655"/>
      <c r="Z27" s="651" t="s">
        <v>6</v>
      </c>
      <c r="AA27" s="654"/>
      <c r="AB27" s="655"/>
      <c r="AC27" s="663" t="s">
        <v>2</v>
      </c>
      <c r="AD27" s="664"/>
      <c r="AE27" s="651" t="s">
        <v>3</v>
      </c>
      <c r="AF27" s="652"/>
      <c r="AG27" s="653"/>
      <c r="AH27" s="651" t="s">
        <v>4</v>
      </c>
      <c r="AI27" s="652"/>
      <c r="AJ27" s="653"/>
      <c r="AK27" s="651" t="s">
        <v>5</v>
      </c>
      <c r="AL27" s="654"/>
      <c r="AM27" s="655"/>
      <c r="AN27" s="651" t="s">
        <v>6</v>
      </c>
      <c r="AO27" s="654"/>
      <c r="AP27" s="655"/>
      <c r="AQ27" s="663" t="s">
        <v>2</v>
      </c>
      <c r="AR27" s="664"/>
      <c r="AS27" s="651" t="s">
        <v>3</v>
      </c>
      <c r="AT27" s="652"/>
      <c r="AU27" s="653"/>
      <c r="AV27" s="651" t="s">
        <v>4</v>
      </c>
      <c r="AW27" s="652"/>
      <c r="AX27" s="653"/>
      <c r="AY27" s="651" t="s">
        <v>5</v>
      </c>
      <c r="AZ27" s="654"/>
      <c r="BA27" s="655"/>
      <c r="BB27" s="651" t="s">
        <v>6</v>
      </c>
      <c r="BC27" s="654"/>
      <c r="BD27" s="655"/>
    </row>
    <row r="28" spans="1:56" ht="30" hidden="1" customHeight="1" thickBot="1" x14ac:dyDescent="0.45">
      <c r="A28" s="661">
        <v>13</v>
      </c>
      <c r="B28" s="662"/>
      <c r="C28" s="656" t="s">
        <v>110</v>
      </c>
      <c r="D28" s="657"/>
      <c r="E28" s="658"/>
      <c r="F28" s="656" t="s">
        <v>142</v>
      </c>
      <c r="G28" s="657"/>
      <c r="H28" s="658"/>
      <c r="I28" s="656" t="s">
        <v>111</v>
      </c>
      <c r="J28" s="659"/>
      <c r="K28" s="660"/>
      <c r="L28" s="656" t="s">
        <v>112</v>
      </c>
      <c r="M28" s="659"/>
      <c r="N28" s="660"/>
      <c r="O28" s="661">
        <v>13</v>
      </c>
      <c r="P28" s="662"/>
      <c r="Q28" s="656" t="s">
        <v>122</v>
      </c>
      <c r="R28" s="657"/>
      <c r="S28" s="658"/>
      <c r="T28" s="656" t="s">
        <v>116</v>
      </c>
      <c r="U28" s="657"/>
      <c r="V28" s="658"/>
      <c r="W28" s="656" t="s">
        <v>117</v>
      </c>
      <c r="X28" s="659"/>
      <c r="Y28" s="660"/>
      <c r="Z28" s="656" t="s">
        <v>110</v>
      </c>
      <c r="AA28" s="659"/>
      <c r="AB28" s="660"/>
      <c r="AC28" s="661">
        <v>13</v>
      </c>
      <c r="AD28" s="662"/>
      <c r="AE28" s="656" t="s">
        <v>114</v>
      </c>
      <c r="AF28" s="657"/>
      <c r="AG28" s="658"/>
      <c r="AH28" s="656" t="s">
        <v>121</v>
      </c>
      <c r="AI28" s="657"/>
      <c r="AJ28" s="658"/>
      <c r="AK28" s="656" t="s">
        <v>110</v>
      </c>
      <c r="AL28" s="659"/>
      <c r="AM28" s="660"/>
      <c r="AN28" s="656" t="s">
        <v>118</v>
      </c>
      <c r="AO28" s="659"/>
      <c r="AP28" s="660"/>
      <c r="AQ28" s="661">
        <v>13</v>
      </c>
      <c r="AR28" s="662"/>
      <c r="AS28" s="656" t="s">
        <v>113</v>
      </c>
      <c r="AT28" s="659"/>
      <c r="AU28" s="660"/>
      <c r="AV28" s="656" t="s">
        <v>119</v>
      </c>
      <c r="AW28" s="659"/>
      <c r="AX28" s="660"/>
      <c r="AY28" s="656" t="s">
        <v>123</v>
      </c>
      <c r="AZ28" s="657"/>
      <c r="BA28" s="658"/>
      <c r="BB28" s="656" t="s">
        <v>110</v>
      </c>
      <c r="BC28" s="657"/>
      <c r="BD28" s="658"/>
    </row>
    <row r="29" spans="1:56" ht="15" hidden="1" customHeight="1" x14ac:dyDescent="0.4">
      <c r="A29" s="663" t="s">
        <v>2</v>
      </c>
      <c r="B29" s="664"/>
      <c r="C29" s="651" t="s">
        <v>3</v>
      </c>
      <c r="D29" s="652"/>
      <c r="E29" s="653"/>
      <c r="F29" s="651" t="s">
        <v>4</v>
      </c>
      <c r="G29" s="652"/>
      <c r="H29" s="653"/>
      <c r="I29" s="651" t="s">
        <v>5</v>
      </c>
      <c r="J29" s="654"/>
      <c r="K29" s="655"/>
      <c r="L29" s="651" t="s">
        <v>6</v>
      </c>
      <c r="M29" s="654"/>
      <c r="N29" s="655"/>
      <c r="O29" s="663" t="s">
        <v>2</v>
      </c>
      <c r="P29" s="664"/>
      <c r="Q29" s="651" t="s">
        <v>3</v>
      </c>
      <c r="R29" s="652"/>
      <c r="S29" s="653"/>
      <c r="T29" s="651" t="s">
        <v>4</v>
      </c>
      <c r="U29" s="652"/>
      <c r="V29" s="653"/>
      <c r="W29" s="651" t="s">
        <v>5</v>
      </c>
      <c r="X29" s="654"/>
      <c r="Y29" s="655"/>
      <c r="Z29" s="651" t="s">
        <v>6</v>
      </c>
      <c r="AA29" s="654"/>
      <c r="AB29" s="655"/>
      <c r="AC29" s="663" t="s">
        <v>2</v>
      </c>
      <c r="AD29" s="664"/>
      <c r="AE29" s="651" t="s">
        <v>3</v>
      </c>
      <c r="AF29" s="652"/>
      <c r="AG29" s="653"/>
      <c r="AH29" s="651" t="s">
        <v>4</v>
      </c>
      <c r="AI29" s="652"/>
      <c r="AJ29" s="653"/>
      <c r="AK29" s="651" t="s">
        <v>5</v>
      </c>
      <c r="AL29" s="654"/>
      <c r="AM29" s="655"/>
      <c r="AN29" s="651" t="s">
        <v>6</v>
      </c>
      <c r="AO29" s="654"/>
      <c r="AP29" s="655"/>
      <c r="AQ29" s="663" t="s">
        <v>2</v>
      </c>
      <c r="AR29" s="664"/>
      <c r="AS29" s="651" t="s">
        <v>3</v>
      </c>
      <c r="AT29" s="652"/>
      <c r="AU29" s="653"/>
      <c r="AV29" s="651" t="s">
        <v>4</v>
      </c>
      <c r="AW29" s="652"/>
      <c r="AX29" s="653"/>
      <c r="AY29" s="651" t="s">
        <v>5</v>
      </c>
      <c r="AZ29" s="654"/>
      <c r="BA29" s="655"/>
      <c r="BB29" s="651" t="s">
        <v>6</v>
      </c>
      <c r="BC29" s="654"/>
      <c r="BD29" s="655"/>
    </row>
    <row r="30" spans="1:56" ht="30" hidden="1" customHeight="1" thickBot="1" x14ac:dyDescent="0.45">
      <c r="A30" s="661">
        <v>14</v>
      </c>
      <c r="B30" s="662"/>
      <c r="C30" s="656" t="s">
        <v>113</v>
      </c>
      <c r="D30" s="657"/>
      <c r="E30" s="658"/>
      <c r="F30" s="656" t="s">
        <v>114</v>
      </c>
      <c r="G30" s="657"/>
      <c r="H30" s="658"/>
      <c r="I30" s="656" t="s">
        <v>115</v>
      </c>
      <c r="J30" s="659"/>
      <c r="K30" s="660"/>
      <c r="L30" s="656" t="s">
        <v>116</v>
      </c>
      <c r="M30" s="659"/>
      <c r="N30" s="660"/>
      <c r="O30" s="661">
        <v>14</v>
      </c>
      <c r="P30" s="662"/>
      <c r="Q30" s="656" t="s">
        <v>123</v>
      </c>
      <c r="R30" s="657"/>
      <c r="S30" s="658"/>
      <c r="T30" s="656" t="s">
        <v>112</v>
      </c>
      <c r="U30" s="657"/>
      <c r="V30" s="658"/>
      <c r="W30" s="656" t="s">
        <v>118</v>
      </c>
      <c r="X30" s="659"/>
      <c r="Y30" s="660"/>
      <c r="Z30" s="656" t="s">
        <v>115</v>
      </c>
      <c r="AA30" s="659"/>
      <c r="AB30" s="660"/>
      <c r="AC30" s="661">
        <v>14</v>
      </c>
      <c r="AD30" s="662"/>
      <c r="AE30" s="656" t="s">
        <v>115</v>
      </c>
      <c r="AF30" s="657"/>
      <c r="AG30" s="658"/>
      <c r="AH30" s="656" t="s">
        <v>119</v>
      </c>
      <c r="AI30" s="657"/>
      <c r="AJ30" s="658"/>
      <c r="AK30" s="656" t="s">
        <v>142</v>
      </c>
      <c r="AL30" s="659"/>
      <c r="AM30" s="660"/>
      <c r="AN30" s="656" t="s">
        <v>122</v>
      </c>
      <c r="AO30" s="659"/>
      <c r="AP30" s="660"/>
      <c r="AQ30" s="661">
        <v>14</v>
      </c>
      <c r="AR30" s="662"/>
      <c r="AS30" s="656" t="s">
        <v>121</v>
      </c>
      <c r="AT30" s="657"/>
      <c r="AU30" s="658"/>
      <c r="AV30" s="656" t="s">
        <v>117</v>
      </c>
      <c r="AW30" s="657"/>
      <c r="AX30" s="658"/>
      <c r="AY30" s="656" t="s">
        <v>115</v>
      </c>
      <c r="AZ30" s="659"/>
      <c r="BA30" s="660"/>
      <c r="BB30" s="656" t="s">
        <v>111</v>
      </c>
      <c r="BC30" s="659"/>
      <c r="BD30" s="660"/>
    </row>
    <row r="31" spans="1:56" ht="15" hidden="1" customHeight="1" x14ac:dyDescent="0.4">
      <c r="A31" s="663" t="s">
        <v>2</v>
      </c>
      <c r="B31" s="664"/>
      <c r="C31" s="651" t="s">
        <v>3</v>
      </c>
      <c r="D31" s="652"/>
      <c r="E31" s="653"/>
      <c r="F31" s="651" t="s">
        <v>4</v>
      </c>
      <c r="G31" s="652"/>
      <c r="H31" s="653"/>
      <c r="I31" s="651" t="s">
        <v>5</v>
      </c>
      <c r="J31" s="654"/>
      <c r="K31" s="655"/>
      <c r="L31" s="651" t="s">
        <v>6</v>
      </c>
      <c r="M31" s="654"/>
      <c r="N31" s="655"/>
      <c r="O31" s="663" t="s">
        <v>2</v>
      </c>
      <c r="P31" s="664"/>
      <c r="Q31" s="651" t="s">
        <v>3</v>
      </c>
      <c r="R31" s="652"/>
      <c r="S31" s="653"/>
      <c r="T31" s="651" t="s">
        <v>4</v>
      </c>
      <c r="U31" s="652"/>
      <c r="V31" s="653"/>
      <c r="W31" s="651" t="s">
        <v>5</v>
      </c>
      <c r="X31" s="654"/>
      <c r="Y31" s="655"/>
      <c r="Z31" s="651" t="s">
        <v>6</v>
      </c>
      <c r="AA31" s="654"/>
      <c r="AB31" s="655"/>
      <c r="AC31" s="663" t="s">
        <v>2</v>
      </c>
      <c r="AD31" s="664"/>
      <c r="AE31" s="651" t="s">
        <v>3</v>
      </c>
      <c r="AF31" s="652"/>
      <c r="AG31" s="653"/>
      <c r="AH31" s="651" t="s">
        <v>4</v>
      </c>
      <c r="AI31" s="652"/>
      <c r="AJ31" s="653"/>
      <c r="AK31" s="651" t="s">
        <v>5</v>
      </c>
      <c r="AL31" s="654"/>
      <c r="AM31" s="655"/>
      <c r="AN31" s="651" t="s">
        <v>6</v>
      </c>
      <c r="AO31" s="654"/>
      <c r="AP31" s="655"/>
      <c r="AQ31" s="663" t="s">
        <v>2</v>
      </c>
      <c r="AR31" s="664"/>
      <c r="AS31" s="651" t="s">
        <v>3</v>
      </c>
      <c r="AT31" s="652"/>
      <c r="AU31" s="653"/>
      <c r="AV31" s="651" t="s">
        <v>4</v>
      </c>
      <c r="AW31" s="652"/>
      <c r="AX31" s="653"/>
      <c r="AY31" s="651" t="s">
        <v>5</v>
      </c>
      <c r="AZ31" s="654"/>
      <c r="BA31" s="655"/>
      <c r="BB31" s="651" t="s">
        <v>6</v>
      </c>
      <c r="BC31" s="654"/>
      <c r="BD31" s="655"/>
    </row>
    <row r="32" spans="1:56" ht="30" hidden="1" customHeight="1" thickBot="1" x14ac:dyDescent="0.45">
      <c r="A32" s="661">
        <v>15</v>
      </c>
      <c r="B32" s="662"/>
      <c r="C32" s="656" t="s">
        <v>117</v>
      </c>
      <c r="D32" s="657"/>
      <c r="E32" s="658"/>
      <c r="F32" s="656" t="s">
        <v>118</v>
      </c>
      <c r="G32" s="657"/>
      <c r="H32" s="658"/>
      <c r="I32" s="656" t="s">
        <v>119</v>
      </c>
      <c r="J32" s="659"/>
      <c r="K32" s="660"/>
      <c r="L32" s="656" t="s">
        <v>120</v>
      </c>
      <c r="M32" s="659"/>
      <c r="N32" s="660"/>
      <c r="O32" s="661">
        <v>15</v>
      </c>
      <c r="P32" s="662"/>
      <c r="Q32" s="656" t="s">
        <v>120</v>
      </c>
      <c r="R32" s="657"/>
      <c r="S32" s="658"/>
      <c r="T32" s="656" t="s">
        <v>113</v>
      </c>
      <c r="U32" s="657"/>
      <c r="V32" s="658"/>
      <c r="W32" s="656" t="s">
        <v>121</v>
      </c>
      <c r="X32" s="659"/>
      <c r="Y32" s="660"/>
      <c r="Z32" s="656" t="s">
        <v>142</v>
      </c>
      <c r="AA32" s="659"/>
      <c r="AB32" s="660"/>
      <c r="AC32" s="661">
        <v>15</v>
      </c>
      <c r="AD32" s="662"/>
      <c r="AE32" s="656" t="s">
        <v>111</v>
      </c>
      <c r="AF32" s="657"/>
      <c r="AG32" s="658"/>
      <c r="AH32" s="656" t="s">
        <v>123</v>
      </c>
      <c r="AI32" s="657"/>
      <c r="AJ32" s="658"/>
      <c r="AK32" s="656" t="s">
        <v>116</v>
      </c>
      <c r="AL32" s="659"/>
      <c r="AM32" s="660"/>
      <c r="AN32" s="656" t="s">
        <v>120</v>
      </c>
      <c r="AO32" s="659"/>
      <c r="AP32" s="660"/>
      <c r="AQ32" s="661">
        <v>15</v>
      </c>
      <c r="AR32" s="662"/>
      <c r="AS32" s="656" t="s">
        <v>114</v>
      </c>
      <c r="AT32" s="657"/>
      <c r="AU32" s="658"/>
      <c r="AV32" s="656" t="s">
        <v>120</v>
      </c>
      <c r="AW32" s="659"/>
      <c r="AX32" s="660"/>
      <c r="AY32" s="656" t="s">
        <v>122</v>
      </c>
      <c r="AZ32" s="659"/>
      <c r="BA32" s="660"/>
      <c r="BB32" s="656" t="s">
        <v>112</v>
      </c>
      <c r="BC32" s="659"/>
      <c r="BD32" s="660"/>
    </row>
    <row r="33" spans="1:56" ht="15" hidden="1" customHeight="1" x14ac:dyDescent="0.4">
      <c r="A33" s="663" t="s">
        <v>2</v>
      </c>
      <c r="B33" s="664"/>
      <c r="C33" s="651" t="s">
        <v>3</v>
      </c>
      <c r="D33" s="652"/>
      <c r="E33" s="653"/>
      <c r="F33" s="651" t="s">
        <v>4</v>
      </c>
      <c r="G33" s="652"/>
      <c r="H33" s="653"/>
      <c r="I33" s="651" t="s">
        <v>5</v>
      </c>
      <c r="J33" s="654"/>
      <c r="K33" s="655"/>
      <c r="L33" s="651" t="s">
        <v>6</v>
      </c>
      <c r="M33" s="654"/>
      <c r="N33" s="655"/>
      <c r="O33" s="663" t="s">
        <v>2</v>
      </c>
      <c r="P33" s="664"/>
      <c r="Q33" s="651" t="s">
        <v>3</v>
      </c>
      <c r="R33" s="652"/>
      <c r="S33" s="653"/>
      <c r="T33" s="651" t="s">
        <v>4</v>
      </c>
      <c r="U33" s="652"/>
      <c r="V33" s="653"/>
      <c r="W33" s="651" t="s">
        <v>5</v>
      </c>
      <c r="X33" s="654"/>
      <c r="Y33" s="655"/>
      <c r="Z33" s="651" t="s">
        <v>6</v>
      </c>
      <c r="AA33" s="654"/>
      <c r="AB33" s="655"/>
      <c r="AC33" s="663" t="s">
        <v>2</v>
      </c>
      <c r="AD33" s="664"/>
      <c r="AE33" s="651" t="s">
        <v>3</v>
      </c>
      <c r="AF33" s="652"/>
      <c r="AG33" s="653"/>
      <c r="AH33" s="651" t="s">
        <v>4</v>
      </c>
      <c r="AI33" s="652"/>
      <c r="AJ33" s="653"/>
      <c r="AK33" s="651" t="s">
        <v>5</v>
      </c>
      <c r="AL33" s="654"/>
      <c r="AM33" s="655"/>
      <c r="AN33" s="651" t="s">
        <v>6</v>
      </c>
      <c r="AO33" s="654"/>
      <c r="AP33" s="655"/>
      <c r="AQ33" s="663" t="s">
        <v>2</v>
      </c>
      <c r="AR33" s="664"/>
      <c r="AS33" s="651" t="s">
        <v>3</v>
      </c>
      <c r="AT33" s="652"/>
      <c r="AU33" s="653"/>
      <c r="AV33" s="651" t="s">
        <v>4</v>
      </c>
      <c r="AW33" s="652"/>
      <c r="AX33" s="653"/>
      <c r="AY33" s="651" t="s">
        <v>5</v>
      </c>
      <c r="AZ33" s="654"/>
      <c r="BA33" s="655"/>
      <c r="BB33" s="651" t="s">
        <v>6</v>
      </c>
      <c r="BC33" s="654"/>
      <c r="BD33" s="655"/>
    </row>
    <row r="34" spans="1:56" ht="30" hidden="1" customHeight="1" thickBot="1" x14ac:dyDescent="0.45">
      <c r="A34" s="661">
        <v>16</v>
      </c>
      <c r="B34" s="662"/>
      <c r="C34" s="656" t="s">
        <v>121</v>
      </c>
      <c r="D34" s="657"/>
      <c r="E34" s="658"/>
      <c r="F34" s="656" t="s">
        <v>122</v>
      </c>
      <c r="G34" s="657"/>
      <c r="H34" s="658"/>
      <c r="I34" s="656" t="s">
        <v>123</v>
      </c>
      <c r="J34" s="659"/>
      <c r="K34" s="660"/>
      <c r="L34" s="656" t="s">
        <v>124</v>
      </c>
      <c r="M34" s="659"/>
      <c r="N34" s="660"/>
      <c r="O34" s="661">
        <v>16</v>
      </c>
      <c r="P34" s="662"/>
      <c r="Q34" s="656" t="s">
        <v>119</v>
      </c>
      <c r="R34" s="657"/>
      <c r="S34" s="658"/>
      <c r="T34" s="656" t="s">
        <v>111</v>
      </c>
      <c r="U34" s="657"/>
      <c r="V34" s="658"/>
      <c r="W34" s="656" t="s">
        <v>124</v>
      </c>
      <c r="X34" s="659"/>
      <c r="Y34" s="660"/>
      <c r="Z34" s="656" t="s">
        <v>114</v>
      </c>
      <c r="AA34" s="659"/>
      <c r="AB34" s="660"/>
      <c r="AC34" s="661">
        <v>16</v>
      </c>
      <c r="AD34" s="662"/>
      <c r="AE34" s="656" t="s">
        <v>112</v>
      </c>
      <c r="AF34" s="657"/>
      <c r="AG34" s="658"/>
      <c r="AH34" s="656" t="s">
        <v>117</v>
      </c>
      <c r="AI34" s="657"/>
      <c r="AJ34" s="658"/>
      <c r="AK34" s="656" t="s">
        <v>113</v>
      </c>
      <c r="AL34" s="659"/>
      <c r="AM34" s="660"/>
      <c r="AN34" s="656" t="s">
        <v>124</v>
      </c>
      <c r="AO34" s="659"/>
      <c r="AP34" s="660"/>
      <c r="AQ34" s="661">
        <v>16</v>
      </c>
      <c r="AR34" s="662"/>
      <c r="AS34" s="656" t="s">
        <v>124</v>
      </c>
      <c r="AT34" s="659"/>
      <c r="AU34" s="660"/>
      <c r="AV34" s="656" t="s">
        <v>118</v>
      </c>
      <c r="AW34" s="657"/>
      <c r="AX34" s="658"/>
      <c r="AY34" s="656" t="s">
        <v>116</v>
      </c>
      <c r="AZ34" s="659"/>
      <c r="BA34" s="660"/>
      <c r="BB34" s="656" t="s">
        <v>142</v>
      </c>
      <c r="BC34" s="659"/>
      <c r="BD34" s="660"/>
    </row>
    <row r="35" spans="1:56" ht="15" hidden="1" customHeight="1" x14ac:dyDescent="0.4">
      <c r="A35" s="604" t="s">
        <v>2</v>
      </c>
      <c r="B35" s="605"/>
      <c r="C35" s="606" t="s">
        <v>3</v>
      </c>
      <c r="D35" s="607"/>
      <c r="E35" s="608"/>
      <c r="F35" s="606" t="s">
        <v>4</v>
      </c>
      <c r="G35" s="607"/>
      <c r="H35" s="608"/>
      <c r="I35" s="606" t="s">
        <v>5</v>
      </c>
      <c r="J35" s="611"/>
      <c r="K35" s="612"/>
      <c r="L35" s="606" t="s">
        <v>6</v>
      </c>
      <c r="M35" s="611"/>
      <c r="N35" s="612"/>
      <c r="O35" s="604" t="s">
        <v>2</v>
      </c>
      <c r="P35" s="605"/>
      <c r="Q35" s="606" t="s">
        <v>3</v>
      </c>
      <c r="R35" s="607"/>
      <c r="S35" s="608"/>
      <c r="T35" s="606" t="s">
        <v>4</v>
      </c>
      <c r="U35" s="607"/>
      <c r="V35" s="608"/>
      <c r="W35" s="606" t="s">
        <v>5</v>
      </c>
      <c r="X35" s="611"/>
      <c r="Y35" s="612"/>
      <c r="Z35" s="606" t="s">
        <v>6</v>
      </c>
      <c r="AA35" s="611"/>
      <c r="AB35" s="612"/>
      <c r="AC35" s="604" t="s">
        <v>2</v>
      </c>
      <c r="AD35" s="605"/>
      <c r="AE35" s="606" t="s">
        <v>3</v>
      </c>
      <c r="AF35" s="607"/>
      <c r="AG35" s="608"/>
      <c r="AH35" s="606" t="s">
        <v>4</v>
      </c>
      <c r="AI35" s="607"/>
      <c r="AJ35" s="608"/>
      <c r="AK35" s="606" t="s">
        <v>5</v>
      </c>
      <c r="AL35" s="611"/>
      <c r="AM35" s="612"/>
      <c r="AN35" s="606" t="s">
        <v>6</v>
      </c>
      <c r="AO35" s="611"/>
      <c r="AP35" s="612"/>
      <c r="AQ35" s="604" t="s">
        <v>2</v>
      </c>
      <c r="AR35" s="605"/>
      <c r="AS35" s="606" t="s">
        <v>3</v>
      </c>
      <c r="AT35" s="607"/>
      <c r="AU35" s="608"/>
      <c r="AV35" s="606" t="s">
        <v>4</v>
      </c>
      <c r="AW35" s="607"/>
      <c r="AX35" s="608"/>
      <c r="AY35" s="606" t="s">
        <v>5</v>
      </c>
      <c r="AZ35" s="611"/>
      <c r="BA35" s="612"/>
      <c r="BB35" s="606" t="s">
        <v>6</v>
      </c>
      <c r="BC35" s="611"/>
      <c r="BD35" s="612"/>
    </row>
    <row r="36" spans="1:56" ht="30" hidden="1" customHeight="1" thickBot="1" x14ac:dyDescent="0.45">
      <c r="A36" s="609">
        <v>17</v>
      </c>
      <c r="B36" s="610"/>
      <c r="C36" s="599" t="s">
        <v>125</v>
      </c>
      <c r="D36" s="600"/>
      <c r="E36" s="601"/>
      <c r="F36" s="599" t="s">
        <v>143</v>
      </c>
      <c r="G36" s="600"/>
      <c r="H36" s="601"/>
      <c r="I36" s="599" t="s">
        <v>126</v>
      </c>
      <c r="J36" s="602"/>
      <c r="K36" s="603"/>
      <c r="L36" s="599" t="s">
        <v>127</v>
      </c>
      <c r="M36" s="602"/>
      <c r="N36" s="603"/>
      <c r="O36" s="609">
        <v>17</v>
      </c>
      <c r="P36" s="610"/>
      <c r="Q36" s="599" t="s">
        <v>137</v>
      </c>
      <c r="R36" s="600"/>
      <c r="S36" s="601"/>
      <c r="T36" s="599" t="s">
        <v>131</v>
      </c>
      <c r="U36" s="600"/>
      <c r="V36" s="601"/>
      <c r="W36" s="599" t="s">
        <v>132</v>
      </c>
      <c r="X36" s="602"/>
      <c r="Y36" s="603"/>
      <c r="Z36" s="599" t="s">
        <v>125</v>
      </c>
      <c r="AA36" s="602"/>
      <c r="AB36" s="603"/>
      <c r="AC36" s="609">
        <v>17</v>
      </c>
      <c r="AD36" s="610"/>
      <c r="AE36" s="599" t="s">
        <v>129</v>
      </c>
      <c r="AF36" s="600"/>
      <c r="AG36" s="601"/>
      <c r="AH36" s="599" t="s">
        <v>136</v>
      </c>
      <c r="AI36" s="600"/>
      <c r="AJ36" s="601"/>
      <c r="AK36" s="599" t="s">
        <v>125</v>
      </c>
      <c r="AL36" s="602"/>
      <c r="AM36" s="603"/>
      <c r="AN36" s="599" t="s">
        <v>133</v>
      </c>
      <c r="AO36" s="602"/>
      <c r="AP36" s="603"/>
      <c r="AQ36" s="609">
        <v>17</v>
      </c>
      <c r="AR36" s="610"/>
      <c r="AS36" s="599" t="s">
        <v>128</v>
      </c>
      <c r="AT36" s="602"/>
      <c r="AU36" s="603"/>
      <c r="AV36" s="599" t="s">
        <v>134</v>
      </c>
      <c r="AW36" s="602"/>
      <c r="AX36" s="603"/>
      <c r="AY36" s="599" t="s">
        <v>138</v>
      </c>
      <c r="AZ36" s="600"/>
      <c r="BA36" s="601"/>
      <c r="BB36" s="599" t="s">
        <v>125</v>
      </c>
      <c r="BC36" s="600"/>
      <c r="BD36" s="601"/>
    </row>
    <row r="37" spans="1:56" ht="15" hidden="1" customHeight="1" x14ac:dyDescent="0.4">
      <c r="A37" s="604" t="s">
        <v>2</v>
      </c>
      <c r="B37" s="605"/>
      <c r="C37" s="606" t="s">
        <v>3</v>
      </c>
      <c r="D37" s="607"/>
      <c r="E37" s="608"/>
      <c r="F37" s="606" t="s">
        <v>4</v>
      </c>
      <c r="G37" s="607"/>
      <c r="H37" s="608"/>
      <c r="I37" s="606" t="s">
        <v>5</v>
      </c>
      <c r="J37" s="611"/>
      <c r="K37" s="612"/>
      <c r="L37" s="606" t="s">
        <v>6</v>
      </c>
      <c r="M37" s="611"/>
      <c r="N37" s="612"/>
      <c r="O37" s="604" t="s">
        <v>2</v>
      </c>
      <c r="P37" s="605"/>
      <c r="Q37" s="606" t="s">
        <v>3</v>
      </c>
      <c r="R37" s="607"/>
      <c r="S37" s="608"/>
      <c r="T37" s="606" t="s">
        <v>4</v>
      </c>
      <c r="U37" s="607"/>
      <c r="V37" s="608"/>
      <c r="W37" s="606" t="s">
        <v>5</v>
      </c>
      <c r="X37" s="611"/>
      <c r="Y37" s="612"/>
      <c r="Z37" s="606" t="s">
        <v>6</v>
      </c>
      <c r="AA37" s="611"/>
      <c r="AB37" s="612"/>
      <c r="AC37" s="604" t="s">
        <v>2</v>
      </c>
      <c r="AD37" s="605"/>
      <c r="AE37" s="606" t="s">
        <v>3</v>
      </c>
      <c r="AF37" s="607"/>
      <c r="AG37" s="608"/>
      <c r="AH37" s="606" t="s">
        <v>4</v>
      </c>
      <c r="AI37" s="607"/>
      <c r="AJ37" s="608"/>
      <c r="AK37" s="606" t="s">
        <v>5</v>
      </c>
      <c r="AL37" s="611"/>
      <c r="AM37" s="612"/>
      <c r="AN37" s="606" t="s">
        <v>6</v>
      </c>
      <c r="AO37" s="611"/>
      <c r="AP37" s="612"/>
      <c r="AQ37" s="604" t="s">
        <v>2</v>
      </c>
      <c r="AR37" s="605"/>
      <c r="AS37" s="606" t="s">
        <v>3</v>
      </c>
      <c r="AT37" s="607"/>
      <c r="AU37" s="608"/>
      <c r="AV37" s="606" t="s">
        <v>4</v>
      </c>
      <c r="AW37" s="607"/>
      <c r="AX37" s="608"/>
      <c r="AY37" s="606" t="s">
        <v>5</v>
      </c>
      <c r="AZ37" s="611"/>
      <c r="BA37" s="612"/>
      <c r="BB37" s="606" t="s">
        <v>6</v>
      </c>
      <c r="BC37" s="611"/>
      <c r="BD37" s="612"/>
    </row>
    <row r="38" spans="1:56" ht="30" hidden="1" customHeight="1" thickBot="1" x14ac:dyDescent="0.45">
      <c r="A38" s="609">
        <v>18</v>
      </c>
      <c r="B38" s="610"/>
      <c r="C38" s="599" t="s">
        <v>128</v>
      </c>
      <c r="D38" s="600"/>
      <c r="E38" s="601"/>
      <c r="F38" s="599" t="s">
        <v>129</v>
      </c>
      <c r="G38" s="600"/>
      <c r="H38" s="601"/>
      <c r="I38" s="599" t="s">
        <v>130</v>
      </c>
      <c r="J38" s="602"/>
      <c r="K38" s="603"/>
      <c r="L38" s="599" t="s">
        <v>131</v>
      </c>
      <c r="M38" s="602"/>
      <c r="N38" s="603"/>
      <c r="O38" s="609">
        <v>18</v>
      </c>
      <c r="P38" s="610"/>
      <c r="Q38" s="599" t="s">
        <v>138</v>
      </c>
      <c r="R38" s="600"/>
      <c r="S38" s="601"/>
      <c r="T38" s="599" t="s">
        <v>127</v>
      </c>
      <c r="U38" s="600"/>
      <c r="V38" s="601"/>
      <c r="W38" s="599" t="s">
        <v>133</v>
      </c>
      <c r="X38" s="602"/>
      <c r="Y38" s="603"/>
      <c r="Z38" s="599" t="s">
        <v>130</v>
      </c>
      <c r="AA38" s="602"/>
      <c r="AB38" s="603"/>
      <c r="AC38" s="609">
        <v>18</v>
      </c>
      <c r="AD38" s="610"/>
      <c r="AE38" s="599" t="s">
        <v>130</v>
      </c>
      <c r="AF38" s="600"/>
      <c r="AG38" s="601"/>
      <c r="AH38" s="599" t="s">
        <v>134</v>
      </c>
      <c r="AI38" s="600"/>
      <c r="AJ38" s="601"/>
      <c r="AK38" s="599" t="s">
        <v>143</v>
      </c>
      <c r="AL38" s="602"/>
      <c r="AM38" s="603"/>
      <c r="AN38" s="599" t="s">
        <v>137</v>
      </c>
      <c r="AO38" s="602"/>
      <c r="AP38" s="603"/>
      <c r="AQ38" s="609">
        <v>18</v>
      </c>
      <c r="AR38" s="610"/>
      <c r="AS38" s="599" t="s">
        <v>136</v>
      </c>
      <c r="AT38" s="600"/>
      <c r="AU38" s="601"/>
      <c r="AV38" s="599" t="s">
        <v>132</v>
      </c>
      <c r="AW38" s="600"/>
      <c r="AX38" s="601"/>
      <c r="AY38" s="599" t="s">
        <v>130</v>
      </c>
      <c r="AZ38" s="602"/>
      <c r="BA38" s="603"/>
      <c r="BB38" s="599" t="s">
        <v>126</v>
      </c>
      <c r="BC38" s="602"/>
      <c r="BD38" s="603"/>
    </row>
    <row r="39" spans="1:56" ht="15" hidden="1" customHeight="1" x14ac:dyDescent="0.4">
      <c r="A39" s="604" t="s">
        <v>2</v>
      </c>
      <c r="B39" s="605"/>
      <c r="C39" s="606" t="s">
        <v>3</v>
      </c>
      <c r="D39" s="607"/>
      <c r="E39" s="608"/>
      <c r="F39" s="606" t="s">
        <v>4</v>
      </c>
      <c r="G39" s="607"/>
      <c r="H39" s="608"/>
      <c r="I39" s="606" t="s">
        <v>5</v>
      </c>
      <c r="J39" s="611"/>
      <c r="K39" s="612"/>
      <c r="L39" s="606" t="s">
        <v>6</v>
      </c>
      <c r="M39" s="611"/>
      <c r="N39" s="612"/>
      <c r="O39" s="604" t="s">
        <v>2</v>
      </c>
      <c r="P39" s="605"/>
      <c r="Q39" s="606" t="s">
        <v>3</v>
      </c>
      <c r="R39" s="607"/>
      <c r="S39" s="608"/>
      <c r="T39" s="606" t="s">
        <v>4</v>
      </c>
      <c r="U39" s="607"/>
      <c r="V39" s="608"/>
      <c r="W39" s="606" t="s">
        <v>5</v>
      </c>
      <c r="X39" s="611"/>
      <c r="Y39" s="612"/>
      <c r="Z39" s="606" t="s">
        <v>6</v>
      </c>
      <c r="AA39" s="611"/>
      <c r="AB39" s="612"/>
      <c r="AC39" s="604" t="s">
        <v>2</v>
      </c>
      <c r="AD39" s="605"/>
      <c r="AE39" s="606" t="s">
        <v>3</v>
      </c>
      <c r="AF39" s="607"/>
      <c r="AG39" s="608"/>
      <c r="AH39" s="606" t="s">
        <v>4</v>
      </c>
      <c r="AI39" s="607"/>
      <c r="AJ39" s="608"/>
      <c r="AK39" s="606" t="s">
        <v>5</v>
      </c>
      <c r="AL39" s="611"/>
      <c r="AM39" s="612"/>
      <c r="AN39" s="606" t="s">
        <v>6</v>
      </c>
      <c r="AO39" s="611"/>
      <c r="AP39" s="612"/>
      <c r="AQ39" s="604" t="s">
        <v>2</v>
      </c>
      <c r="AR39" s="605"/>
      <c r="AS39" s="606" t="s">
        <v>3</v>
      </c>
      <c r="AT39" s="607"/>
      <c r="AU39" s="608"/>
      <c r="AV39" s="606" t="s">
        <v>4</v>
      </c>
      <c r="AW39" s="607"/>
      <c r="AX39" s="608"/>
      <c r="AY39" s="606" t="s">
        <v>5</v>
      </c>
      <c r="AZ39" s="611"/>
      <c r="BA39" s="612"/>
      <c r="BB39" s="606" t="s">
        <v>6</v>
      </c>
      <c r="BC39" s="611"/>
      <c r="BD39" s="612"/>
    </row>
    <row r="40" spans="1:56" ht="30" hidden="1" customHeight="1" thickBot="1" x14ac:dyDescent="0.45">
      <c r="A40" s="609">
        <v>19</v>
      </c>
      <c r="B40" s="610"/>
      <c r="C40" s="599" t="s">
        <v>132</v>
      </c>
      <c r="D40" s="600"/>
      <c r="E40" s="601"/>
      <c r="F40" s="599" t="s">
        <v>133</v>
      </c>
      <c r="G40" s="600"/>
      <c r="H40" s="601"/>
      <c r="I40" s="599" t="s">
        <v>134</v>
      </c>
      <c r="J40" s="602"/>
      <c r="K40" s="603"/>
      <c r="L40" s="599" t="s">
        <v>135</v>
      </c>
      <c r="M40" s="602"/>
      <c r="N40" s="603"/>
      <c r="O40" s="609">
        <v>19</v>
      </c>
      <c r="P40" s="610"/>
      <c r="Q40" s="599" t="s">
        <v>135</v>
      </c>
      <c r="R40" s="600"/>
      <c r="S40" s="601"/>
      <c r="T40" s="599" t="s">
        <v>128</v>
      </c>
      <c r="U40" s="600"/>
      <c r="V40" s="601"/>
      <c r="W40" s="599" t="s">
        <v>136</v>
      </c>
      <c r="X40" s="602"/>
      <c r="Y40" s="603"/>
      <c r="Z40" s="599" t="s">
        <v>143</v>
      </c>
      <c r="AA40" s="602"/>
      <c r="AB40" s="603"/>
      <c r="AC40" s="609">
        <v>19</v>
      </c>
      <c r="AD40" s="610"/>
      <c r="AE40" s="599" t="s">
        <v>126</v>
      </c>
      <c r="AF40" s="600"/>
      <c r="AG40" s="601"/>
      <c r="AH40" s="599" t="s">
        <v>138</v>
      </c>
      <c r="AI40" s="600"/>
      <c r="AJ40" s="601"/>
      <c r="AK40" s="599" t="s">
        <v>131</v>
      </c>
      <c r="AL40" s="602"/>
      <c r="AM40" s="603"/>
      <c r="AN40" s="599" t="s">
        <v>135</v>
      </c>
      <c r="AO40" s="602"/>
      <c r="AP40" s="603"/>
      <c r="AQ40" s="609">
        <v>19</v>
      </c>
      <c r="AR40" s="610"/>
      <c r="AS40" s="599" t="s">
        <v>129</v>
      </c>
      <c r="AT40" s="600"/>
      <c r="AU40" s="601"/>
      <c r="AV40" s="599" t="s">
        <v>135</v>
      </c>
      <c r="AW40" s="602"/>
      <c r="AX40" s="603"/>
      <c r="AY40" s="599" t="s">
        <v>137</v>
      </c>
      <c r="AZ40" s="602"/>
      <c r="BA40" s="603"/>
      <c r="BB40" s="599" t="s">
        <v>127</v>
      </c>
      <c r="BC40" s="602"/>
      <c r="BD40" s="603"/>
    </row>
    <row r="41" spans="1:56" ht="15" hidden="1" customHeight="1" x14ac:dyDescent="0.4">
      <c r="A41" s="604" t="s">
        <v>2</v>
      </c>
      <c r="B41" s="605"/>
      <c r="C41" s="606" t="s">
        <v>3</v>
      </c>
      <c r="D41" s="607"/>
      <c r="E41" s="608"/>
      <c r="F41" s="606" t="s">
        <v>4</v>
      </c>
      <c r="G41" s="607"/>
      <c r="H41" s="608"/>
      <c r="I41" s="606" t="s">
        <v>5</v>
      </c>
      <c r="J41" s="611"/>
      <c r="K41" s="612"/>
      <c r="L41" s="606" t="s">
        <v>6</v>
      </c>
      <c r="M41" s="611"/>
      <c r="N41" s="612"/>
      <c r="O41" s="604" t="s">
        <v>2</v>
      </c>
      <c r="P41" s="605"/>
      <c r="Q41" s="606" t="s">
        <v>3</v>
      </c>
      <c r="R41" s="607"/>
      <c r="S41" s="608"/>
      <c r="T41" s="606" t="s">
        <v>4</v>
      </c>
      <c r="U41" s="607"/>
      <c r="V41" s="608"/>
      <c r="W41" s="606" t="s">
        <v>5</v>
      </c>
      <c r="X41" s="611"/>
      <c r="Y41" s="612"/>
      <c r="Z41" s="606" t="s">
        <v>6</v>
      </c>
      <c r="AA41" s="611"/>
      <c r="AB41" s="612"/>
      <c r="AC41" s="604" t="s">
        <v>2</v>
      </c>
      <c r="AD41" s="605"/>
      <c r="AE41" s="606" t="s">
        <v>3</v>
      </c>
      <c r="AF41" s="607"/>
      <c r="AG41" s="608"/>
      <c r="AH41" s="606" t="s">
        <v>4</v>
      </c>
      <c r="AI41" s="607"/>
      <c r="AJ41" s="608"/>
      <c r="AK41" s="606" t="s">
        <v>5</v>
      </c>
      <c r="AL41" s="611"/>
      <c r="AM41" s="612"/>
      <c r="AN41" s="606" t="s">
        <v>6</v>
      </c>
      <c r="AO41" s="611"/>
      <c r="AP41" s="612"/>
      <c r="AQ41" s="604" t="s">
        <v>2</v>
      </c>
      <c r="AR41" s="605"/>
      <c r="AS41" s="606" t="s">
        <v>3</v>
      </c>
      <c r="AT41" s="607"/>
      <c r="AU41" s="608"/>
      <c r="AV41" s="606" t="s">
        <v>4</v>
      </c>
      <c r="AW41" s="607"/>
      <c r="AX41" s="608"/>
      <c r="AY41" s="606" t="s">
        <v>5</v>
      </c>
      <c r="AZ41" s="611"/>
      <c r="BA41" s="612"/>
      <c r="BB41" s="606" t="s">
        <v>6</v>
      </c>
      <c r="BC41" s="611"/>
      <c r="BD41" s="612"/>
    </row>
    <row r="42" spans="1:56" ht="30" hidden="1" customHeight="1" thickBot="1" x14ac:dyDescent="0.45">
      <c r="A42" s="609">
        <v>20</v>
      </c>
      <c r="B42" s="610"/>
      <c r="C42" s="599" t="s">
        <v>136</v>
      </c>
      <c r="D42" s="600"/>
      <c r="E42" s="601"/>
      <c r="F42" s="599" t="s">
        <v>137</v>
      </c>
      <c r="G42" s="600"/>
      <c r="H42" s="601"/>
      <c r="I42" s="599" t="s">
        <v>138</v>
      </c>
      <c r="J42" s="602"/>
      <c r="K42" s="603"/>
      <c r="L42" s="599" t="s">
        <v>139</v>
      </c>
      <c r="M42" s="602"/>
      <c r="N42" s="603"/>
      <c r="O42" s="609">
        <v>20</v>
      </c>
      <c r="P42" s="610"/>
      <c r="Q42" s="599" t="s">
        <v>134</v>
      </c>
      <c r="R42" s="600"/>
      <c r="S42" s="601"/>
      <c r="T42" s="599" t="s">
        <v>126</v>
      </c>
      <c r="U42" s="600"/>
      <c r="V42" s="601"/>
      <c r="W42" s="599" t="s">
        <v>139</v>
      </c>
      <c r="X42" s="602"/>
      <c r="Y42" s="603"/>
      <c r="Z42" s="599" t="s">
        <v>129</v>
      </c>
      <c r="AA42" s="602"/>
      <c r="AB42" s="603"/>
      <c r="AC42" s="609">
        <v>20</v>
      </c>
      <c r="AD42" s="610"/>
      <c r="AE42" s="599" t="s">
        <v>127</v>
      </c>
      <c r="AF42" s="600"/>
      <c r="AG42" s="601"/>
      <c r="AH42" s="599" t="s">
        <v>132</v>
      </c>
      <c r="AI42" s="600"/>
      <c r="AJ42" s="601"/>
      <c r="AK42" s="599" t="s">
        <v>128</v>
      </c>
      <c r="AL42" s="602"/>
      <c r="AM42" s="603"/>
      <c r="AN42" s="599" t="s">
        <v>139</v>
      </c>
      <c r="AO42" s="602"/>
      <c r="AP42" s="603"/>
      <c r="AQ42" s="609">
        <v>20</v>
      </c>
      <c r="AR42" s="610"/>
      <c r="AS42" s="599" t="s">
        <v>139</v>
      </c>
      <c r="AT42" s="602"/>
      <c r="AU42" s="603"/>
      <c r="AV42" s="599" t="s">
        <v>133</v>
      </c>
      <c r="AW42" s="600"/>
      <c r="AX42" s="601"/>
      <c r="AY42" s="599" t="s">
        <v>131</v>
      </c>
      <c r="AZ42" s="602"/>
      <c r="BA42" s="603"/>
      <c r="BB42" s="599" t="s">
        <v>143</v>
      </c>
      <c r="BC42" s="602"/>
      <c r="BD42" s="603"/>
    </row>
    <row r="43" spans="1:56" ht="30" customHeight="1" thickBot="1" x14ac:dyDescent="0.45"/>
    <row r="44" spans="1:56" ht="30" customHeight="1" thickBot="1" x14ac:dyDescent="0.45">
      <c r="C44" s="753" t="s">
        <v>144</v>
      </c>
      <c r="D44" s="754"/>
      <c r="E44" s="755"/>
      <c r="F44" s="756" t="s">
        <v>145</v>
      </c>
      <c r="G44" s="757"/>
      <c r="H44" s="756" t="s">
        <v>146</v>
      </c>
      <c r="I44" s="757"/>
      <c r="L44" s="695" t="s">
        <v>163</v>
      </c>
      <c r="M44" s="696"/>
      <c r="Q44" s="740" t="s">
        <v>144</v>
      </c>
      <c r="R44" s="741"/>
      <c r="S44" s="742"/>
      <c r="T44" s="733" t="s">
        <v>145</v>
      </c>
      <c r="U44" s="734"/>
      <c r="V44" s="733" t="s">
        <v>146</v>
      </c>
      <c r="W44" s="734"/>
      <c r="Z44" s="695" t="s">
        <v>163</v>
      </c>
      <c r="AA44" s="696"/>
      <c r="AE44" s="718" t="s">
        <v>144</v>
      </c>
      <c r="AF44" s="719"/>
      <c r="AG44" s="720"/>
      <c r="AH44" s="721" t="s">
        <v>145</v>
      </c>
      <c r="AI44" s="722"/>
      <c r="AJ44" s="721" t="s">
        <v>146</v>
      </c>
      <c r="AK44" s="722"/>
      <c r="AN44" s="695" t="s">
        <v>163</v>
      </c>
      <c r="AO44" s="696"/>
      <c r="AS44" s="713" t="s">
        <v>144</v>
      </c>
      <c r="AT44" s="714"/>
      <c r="AU44" s="715"/>
      <c r="AV44" s="709" t="s">
        <v>145</v>
      </c>
      <c r="AW44" s="710"/>
      <c r="AX44" s="709" t="s">
        <v>146</v>
      </c>
      <c r="AY44" s="710"/>
      <c r="BB44" s="695" t="s">
        <v>163</v>
      </c>
      <c r="BC44" s="696"/>
    </row>
    <row r="45" spans="1:56" ht="24.75" customHeight="1" thickBot="1" x14ac:dyDescent="0.45">
      <c r="A45" s="408" t="s">
        <v>193</v>
      </c>
      <c r="B45" s="409"/>
      <c r="C45" s="735" t="s">
        <v>147</v>
      </c>
      <c r="D45" s="736"/>
      <c r="E45" s="737"/>
      <c r="F45" s="749">
        <v>1</v>
      </c>
      <c r="G45" s="750"/>
      <c r="H45" s="738">
        <v>1</v>
      </c>
      <c r="I45" s="739"/>
      <c r="L45" s="683">
        <v>1</v>
      </c>
      <c r="M45" s="684"/>
      <c r="Q45" s="743" t="s">
        <v>147</v>
      </c>
      <c r="R45" s="744"/>
      <c r="S45" s="745"/>
      <c r="T45" s="619">
        <v>1</v>
      </c>
      <c r="U45" s="620"/>
      <c r="V45" s="619">
        <v>2</v>
      </c>
      <c r="W45" s="620"/>
      <c r="Z45" s="683">
        <v>1</v>
      </c>
      <c r="AA45" s="684"/>
      <c r="AE45" s="723" t="s">
        <v>147</v>
      </c>
      <c r="AF45" s="724"/>
      <c r="AG45" s="725"/>
      <c r="AH45" s="642">
        <v>1</v>
      </c>
      <c r="AI45" s="643"/>
      <c r="AJ45" s="716">
        <v>3</v>
      </c>
      <c r="AK45" s="717"/>
      <c r="AN45" s="683">
        <v>2</v>
      </c>
      <c r="AO45" s="684"/>
      <c r="AS45" s="700" t="s">
        <v>147</v>
      </c>
      <c r="AT45" s="701"/>
      <c r="AU45" s="702"/>
      <c r="AV45" s="672">
        <v>1</v>
      </c>
      <c r="AW45" s="673"/>
      <c r="AX45" s="672">
        <v>4</v>
      </c>
      <c r="AY45" s="673"/>
      <c r="BB45" s="683">
        <v>2</v>
      </c>
      <c r="BC45" s="684"/>
    </row>
    <row r="46" spans="1:56" ht="24.75" customHeight="1" thickBot="1" x14ac:dyDescent="0.45">
      <c r="A46" s="399"/>
      <c r="C46" s="746" t="s">
        <v>152</v>
      </c>
      <c r="D46" s="747"/>
      <c r="E46" s="748"/>
      <c r="F46" s="626">
        <v>2</v>
      </c>
      <c r="G46" s="627"/>
      <c r="H46" s="683">
        <v>1</v>
      </c>
      <c r="I46" s="684"/>
      <c r="L46" s="683">
        <v>1</v>
      </c>
      <c r="M46" s="684"/>
      <c r="Q46" s="726" t="s">
        <v>152</v>
      </c>
      <c r="R46" s="727"/>
      <c r="S46" s="728"/>
      <c r="T46" s="619">
        <v>2</v>
      </c>
      <c r="U46" s="620"/>
      <c r="V46" s="619">
        <v>2</v>
      </c>
      <c r="W46" s="620"/>
      <c r="Z46" s="683">
        <v>1</v>
      </c>
      <c r="AA46" s="684"/>
      <c r="AE46" s="697" t="s">
        <v>152</v>
      </c>
      <c r="AF46" s="711"/>
      <c r="AG46" s="712"/>
      <c r="AH46" s="642">
        <v>2</v>
      </c>
      <c r="AI46" s="643"/>
      <c r="AJ46" s="716">
        <v>3</v>
      </c>
      <c r="AK46" s="717"/>
      <c r="AN46" s="683">
        <v>2</v>
      </c>
      <c r="AO46" s="684"/>
      <c r="AS46" s="685" t="s">
        <v>152</v>
      </c>
      <c r="AT46" s="707"/>
      <c r="AU46" s="708"/>
      <c r="AV46" s="672">
        <v>2</v>
      </c>
      <c r="AW46" s="673"/>
      <c r="AX46" s="672">
        <v>4</v>
      </c>
      <c r="AY46" s="673"/>
      <c r="BB46" s="683">
        <v>2</v>
      </c>
      <c r="BC46" s="694"/>
    </row>
    <row r="47" spans="1:56" ht="24.75" customHeight="1" thickBot="1" x14ac:dyDescent="0.45">
      <c r="A47" s="399"/>
      <c r="C47" s="746" t="s">
        <v>157</v>
      </c>
      <c r="D47" s="747"/>
      <c r="E47" s="748"/>
      <c r="F47" s="626">
        <v>3</v>
      </c>
      <c r="G47" s="627"/>
      <c r="H47" s="683">
        <v>1</v>
      </c>
      <c r="I47" s="684"/>
      <c r="L47" s="683">
        <v>1</v>
      </c>
      <c r="M47" s="684"/>
      <c r="Q47" s="726" t="s">
        <v>157</v>
      </c>
      <c r="R47" s="727"/>
      <c r="S47" s="728"/>
      <c r="T47" s="619">
        <v>3</v>
      </c>
      <c r="U47" s="620"/>
      <c r="V47" s="619">
        <v>2</v>
      </c>
      <c r="W47" s="620"/>
      <c r="Z47" s="683">
        <v>1</v>
      </c>
      <c r="AA47" s="684"/>
      <c r="AE47" s="697" t="s">
        <v>157</v>
      </c>
      <c r="AF47" s="711"/>
      <c r="AG47" s="712"/>
      <c r="AH47" s="642">
        <v>3</v>
      </c>
      <c r="AI47" s="643"/>
      <c r="AJ47" s="716">
        <v>3</v>
      </c>
      <c r="AK47" s="717"/>
      <c r="AN47" s="683">
        <v>2</v>
      </c>
      <c r="AO47" s="684"/>
      <c r="AS47" s="685" t="s">
        <v>157</v>
      </c>
      <c r="AT47" s="707"/>
      <c r="AU47" s="708"/>
      <c r="AV47" s="672">
        <v>3</v>
      </c>
      <c r="AW47" s="673"/>
      <c r="AX47" s="672">
        <v>4</v>
      </c>
      <c r="AY47" s="673"/>
      <c r="BB47" s="683">
        <v>2</v>
      </c>
      <c r="BC47" s="694"/>
    </row>
    <row r="48" spans="1:56" ht="24.75" customHeight="1" thickBot="1" x14ac:dyDescent="0.45">
      <c r="A48" s="399"/>
      <c r="C48" s="746" t="s">
        <v>161</v>
      </c>
      <c r="D48" s="747"/>
      <c r="E48" s="748"/>
      <c r="F48" s="626">
        <v>4</v>
      </c>
      <c r="G48" s="627"/>
      <c r="H48" s="683">
        <v>1</v>
      </c>
      <c r="I48" s="684"/>
      <c r="L48" s="683">
        <v>1</v>
      </c>
      <c r="M48" s="684"/>
      <c r="Q48" s="726" t="s">
        <v>161</v>
      </c>
      <c r="R48" s="727"/>
      <c r="S48" s="728"/>
      <c r="T48" s="619">
        <v>4</v>
      </c>
      <c r="U48" s="620"/>
      <c r="V48" s="619">
        <v>2</v>
      </c>
      <c r="W48" s="620"/>
      <c r="Z48" s="683">
        <v>1</v>
      </c>
      <c r="AA48" s="684"/>
      <c r="AE48" s="697" t="s">
        <v>161</v>
      </c>
      <c r="AF48" s="711"/>
      <c r="AG48" s="712"/>
      <c r="AH48" s="642">
        <v>4</v>
      </c>
      <c r="AI48" s="643"/>
      <c r="AJ48" s="716">
        <v>3</v>
      </c>
      <c r="AK48" s="717"/>
      <c r="AN48" s="683">
        <v>2</v>
      </c>
      <c r="AO48" s="684"/>
      <c r="AS48" s="685" t="s">
        <v>161</v>
      </c>
      <c r="AT48" s="707"/>
      <c r="AU48" s="708"/>
      <c r="AV48" s="672">
        <v>4</v>
      </c>
      <c r="AW48" s="673"/>
      <c r="AX48" s="672">
        <v>4</v>
      </c>
      <c r="AY48" s="673"/>
      <c r="BB48" s="683">
        <v>2</v>
      </c>
      <c r="BC48" s="694"/>
    </row>
    <row r="49" spans="1:60" ht="24.75" customHeight="1" thickBot="1" x14ac:dyDescent="0.45">
      <c r="A49" s="410" t="s">
        <v>193</v>
      </c>
      <c r="B49" s="411"/>
      <c r="C49" s="746" t="s">
        <v>150</v>
      </c>
      <c r="D49" s="758"/>
      <c r="E49" s="759"/>
      <c r="F49" s="626">
        <v>2</v>
      </c>
      <c r="G49" s="627"/>
      <c r="H49" s="683">
        <v>3</v>
      </c>
      <c r="I49" s="684"/>
      <c r="L49" s="683">
        <v>1</v>
      </c>
      <c r="M49" s="684"/>
      <c r="Q49" s="726" t="s">
        <v>150</v>
      </c>
      <c r="R49" s="731"/>
      <c r="S49" s="732"/>
      <c r="T49" s="619">
        <v>3</v>
      </c>
      <c r="U49" s="620"/>
      <c r="V49" s="619">
        <v>4</v>
      </c>
      <c r="W49" s="620"/>
      <c r="Z49" s="683">
        <v>1</v>
      </c>
      <c r="AA49" s="684"/>
      <c r="AE49" s="697" t="s">
        <v>150</v>
      </c>
      <c r="AF49" s="698"/>
      <c r="AG49" s="699"/>
      <c r="AH49" s="642">
        <v>4</v>
      </c>
      <c r="AI49" s="643"/>
      <c r="AJ49" s="716">
        <v>1</v>
      </c>
      <c r="AK49" s="717"/>
      <c r="AN49" s="683">
        <v>2</v>
      </c>
      <c r="AO49" s="684"/>
      <c r="AS49" s="685" t="s">
        <v>150</v>
      </c>
      <c r="AT49" s="686"/>
      <c r="AU49" s="687"/>
      <c r="AV49" s="672">
        <v>1</v>
      </c>
      <c r="AW49" s="673"/>
      <c r="AX49" s="672">
        <v>2</v>
      </c>
      <c r="AY49" s="673"/>
      <c r="BB49" s="683">
        <v>2</v>
      </c>
      <c r="BC49" s="694"/>
    </row>
    <row r="50" spans="1:60" ht="24.75" customHeight="1" thickBot="1" x14ac:dyDescent="0.45">
      <c r="A50" s="399"/>
      <c r="C50" s="746" t="s">
        <v>148</v>
      </c>
      <c r="D50" s="758"/>
      <c r="E50" s="759"/>
      <c r="F50" s="626">
        <v>1</v>
      </c>
      <c r="G50" s="627"/>
      <c r="H50" s="683">
        <v>3</v>
      </c>
      <c r="I50" s="684"/>
      <c r="L50" s="683">
        <v>1</v>
      </c>
      <c r="M50" s="684"/>
      <c r="Q50" s="726" t="s">
        <v>148</v>
      </c>
      <c r="R50" s="731"/>
      <c r="S50" s="732"/>
      <c r="T50" s="619">
        <v>4</v>
      </c>
      <c r="U50" s="620"/>
      <c r="V50" s="619">
        <v>4</v>
      </c>
      <c r="W50" s="620"/>
      <c r="Z50" s="683">
        <v>1</v>
      </c>
      <c r="AA50" s="684"/>
      <c r="AE50" s="697" t="s">
        <v>148</v>
      </c>
      <c r="AF50" s="698"/>
      <c r="AG50" s="699"/>
      <c r="AH50" s="642">
        <v>3</v>
      </c>
      <c r="AI50" s="643"/>
      <c r="AJ50" s="716">
        <v>1</v>
      </c>
      <c r="AK50" s="717"/>
      <c r="AN50" s="683">
        <v>2</v>
      </c>
      <c r="AO50" s="684"/>
      <c r="AS50" s="685" t="s">
        <v>148</v>
      </c>
      <c r="AT50" s="686"/>
      <c r="AU50" s="687"/>
      <c r="AV50" s="672">
        <v>2</v>
      </c>
      <c r="AW50" s="673"/>
      <c r="AX50" s="672">
        <v>2</v>
      </c>
      <c r="AY50" s="673"/>
      <c r="BB50" s="683">
        <v>2</v>
      </c>
      <c r="BC50" s="694"/>
    </row>
    <row r="51" spans="1:60" ht="24.75" customHeight="1" thickBot="1" x14ac:dyDescent="0.45">
      <c r="A51" s="399"/>
      <c r="C51" s="746" t="s">
        <v>159</v>
      </c>
      <c r="D51" s="758"/>
      <c r="E51" s="759"/>
      <c r="F51" s="626">
        <v>4</v>
      </c>
      <c r="G51" s="627"/>
      <c r="H51" s="683">
        <v>3</v>
      </c>
      <c r="I51" s="684"/>
      <c r="L51" s="683">
        <v>1</v>
      </c>
      <c r="M51" s="684"/>
      <c r="Q51" s="726" t="s">
        <v>159</v>
      </c>
      <c r="R51" s="731"/>
      <c r="S51" s="732"/>
      <c r="T51" s="619">
        <v>1</v>
      </c>
      <c r="U51" s="620"/>
      <c r="V51" s="619">
        <v>4</v>
      </c>
      <c r="W51" s="620"/>
      <c r="Z51" s="683">
        <v>1</v>
      </c>
      <c r="AA51" s="684"/>
      <c r="AE51" s="697" t="s">
        <v>159</v>
      </c>
      <c r="AF51" s="698"/>
      <c r="AG51" s="699"/>
      <c r="AH51" s="642">
        <v>2</v>
      </c>
      <c r="AI51" s="643"/>
      <c r="AJ51" s="716">
        <v>1</v>
      </c>
      <c r="AK51" s="717"/>
      <c r="AN51" s="683">
        <v>2</v>
      </c>
      <c r="AO51" s="684"/>
      <c r="AS51" s="685" t="s">
        <v>159</v>
      </c>
      <c r="AT51" s="686"/>
      <c r="AU51" s="687"/>
      <c r="AV51" s="672">
        <v>3</v>
      </c>
      <c r="AW51" s="673"/>
      <c r="AX51" s="672">
        <v>2</v>
      </c>
      <c r="AY51" s="673"/>
      <c r="BB51" s="683">
        <v>2</v>
      </c>
      <c r="BC51" s="694"/>
    </row>
    <row r="52" spans="1:60" ht="24.75" customHeight="1" thickBot="1" x14ac:dyDescent="0.45">
      <c r="A52" s="399"/>
      <c r="C52" s="746" t="s">
        <v>155</v>
      </c>
      <c r="D52" s="758"/>
      <c r="E52" s="759"/>
      <c r="F52" s="626">
        <v>3</v>
      </c>
      <c r="G52" s="627"/>
      <c r="H52" s="683">
        <v>3</v>
      </c>
      <c r="I52" s="684"/>
      <c r="L52" s="683">
        <v>1</v>
      </c>
      <c r="M52" s="684"/>
      <c r="Q52" s="726" t="s">
        <v>155</v>
      </c>
      <c r="R52" s="731"/>
      <c r="S52" s="732"/>
      <c r="T52" s="619">
        <v>2</v>
      </c>
      <c r="U52" s="620"/>
      <c r="V52" s="619">
        <v>4</v>
      </c>
      <c r="W52" s="620"/>
      <c r="Z52" s="683">
        <v>1</v>
      </c>
      <c r="AA52" s="684"/>
      <c r="AE52" s="697" t="s">
        <v>155</v>
      </c>
      <c r="AF52" s="698"/>
      <c r="AG52" s="699"/>
      <c r="AH52" s="642">
        <v>1</v>
      </c>
      <c r="AI52" s="643"/>
      <c r="AJ52" s="716">
        <v>1</v>
      </c>
      <c r="AK52" s="717"/>
      <c r="AN52" s="683">
        <v>2</v>
      </c>
      <c r="AO52" s="684"/>
      <c r="AS52" s="685" t="s">
        <v>155</v>
      </c>
      <c r="AT52" s="686"/>
      <c r="AU52" s="687"/>
      <c r="AV52" s="672">
        <v>4</v>
      </c>
      <c r="AW52" s="673"/>
      <c r="AX52" s="672">
        <v>2</v>
      </c>
      <c r="AY52" s="673"/>
      <c r="BB52" s="683">
        <v>2</v>
      </c>
      <c r="BC52" s="694"/>
    </row>
    <row r="53" spans="1:60" ht="24.75" customHeight="1" thickBot="1" x14ac:dyDescent="0.45">
      <c r="A53" s="404" t="s">
        <v>193</v>
      </c>
      <c r="B53" s="405"/>
      <c r="C53" s="746" t="s">
        <v>156</v>
      </c>
      <c r="D53" s="758"/>
      <c r="E53" s="759"/>
      <c r="F53" s="626">
        <v>3</v>
      </c>
      <c r="G53" s="627"/>
      <c r="H53" s="751">
        <v>4</v>
      </c>
      <c r="I53" s="752"/>
      <c r="L53" s="683">
        <v>0</v>
      </c>
      <c r="M53" s="694"/>
      <c r="Q53" s="726" t="s">
        <v>156</v>
      </c>
      <c r="R53" s="731"/>
      <c r="S53" s="732"/>
      <c r="T53" s="619">
        <v>4</v>
      </c>
      <c r="U53" s="620"/>
      <c r="V53" s="729">
        <v>3</v>
      </c>
      <c r="W53" s="730"/>
      <c r="Z53" s="683">
        <v>1</v>
      </c>
      <c r="AA53" s="684"/>
      <c r="AE53" s="697" t="s">
        <v>156</v>
      </c>
      <c r="AF53" s="698"/>
      <c r="AG53" s="699"/>
      <c r="AH53" s="642">
        <v>2</v>
      </c>
      <c r="AI53" s="643"/>
      <c r="AJ53" s="642">
        <v>2</v>
      </c>
      <c r="AK53" s="643"/>
      <c r="AN53" s="683">
        <v>1</v>
      </c>
      <c r="AO53" s="684"/>
      <c r="AS53" s="685" t="s">
        <v>156</v>
      </c>
      <c r="AT53" s="686"/>
      <c r="AU53" s="687"/>
      <c r="AV53" s="672">
        <v>1</v>
      </c>
      <c r="AW53" s="673"/>
      <c r="AX53" s="688">
        <v>1</v>
      </c>
      <c r="AY53" s="689"/>
      <c r="BB53" s="683">
        <v>2</v>
      </c>
      <c r="BC53" s="694"/>
    </row>
    <row r="54" spans="1:60" ht="24.75" customHeight="1" thickBot="1" x14ac:dyDescent="0.45">
      <c r="A54" s="399"/>
      <c r="C54" s="746" t="s">
        <v>158</v>
      </c>
      <c r="D54" s="758"/>
      <c r="E54" s="759"/>
      <c r="F54" s="626">
        <v>4</v>
      </c>
      <c r="G54" s="627"/>
      <c r="H54" s="751">
        <v>4</v>
      </c>
      <c r="I54" s="752"/>
      <c r="L54" s="683">
        <v>0</v>
      </c>
      <c r="M54" s="694"/>
      <c r="Q54" s="726" t="s">
        <v>158</v>
      </c>
      <c r="R54" s="731"/>
      <c r="S54" s="732"/>
      <c r="T54" s="619">
        <v>3</v>
      </c>
      <c r="U54" s="620"/>
      <c r="V54" s="729">
        <v>3</v>
      </c>
      <c r="W54" s="730"/>
      <c r="Z54" s="683">
        <v>1</v>
      </c>
      <c r="AA54" s="684"/>
      <c r="AE54" s="697" t="s">
        <v>158</v>
      </c>
      <c r="AF54" s="698"/>
      <c r="AG54" s="699"/>
      <c r="AH54" s="642">
        <v>1</v>
      </c>
      <c r="AI54" s="643"/>
      <c r="AJ54" s="642">
        <v>2</v>
      </c>
      <c r="AK54" s="643"/>
      <c r="AN54" s="683">
        <v>1</v>
      </c>
      <c r="AO54" s="684"/>
      <c r="AS54" s="685" t="s">
        <v>158</v>
      </c>
      <c r="AT54" s="686"/>
      <c r="AU54" s="687"/>
      <c r="AV54" s="672">
        <v>2</v>
      </c>
      <c r="AW54" s="673"/>
      <c r="AX54" s="688">
        <v>1</v>
      </c>
      <c r="AY54" s="689"/>
      <c r="BB54" s="683">
        <v>2</v>
      </c>
      <c r="BC54" s="694"/>
    </row>
    <row r="55" spans="1:60" ht="24.75" customHeight="1" thickBot="1" x14ac:dyDescent="0.45">
      <c r="A55" s="399"/>
      <c r="C55" s="746" t="s">
        <v>149</v>
      </c>
      <c r="D55" s="758"/>
      <c r="E55" s="759"/>
      <c r="F55" s="626">
        <v>1</v>
      </c>
      <c r="G55" s="627"/>
      <c r="H55" s="751">
        <v>4</v>
      </c>
      <c r="I55" s="752"/>
      <c r="L55" s="683">
        <v>0</v>
      </c>
      <c r="M55" s="694"/>
      <c r="Q55" s="726" t="s">
        <v>149</v>
      </c>
      <c r="R55" s="731"/>
      <c r="S55" s="732"/>
      <c r="T55" s="619">
        <v>2</v>
      </c>
      <c r="U55" s="620"/>
      <c r="V55" s="729">
        <v>3</v>
      </c>
      <c r="W55" s="730"/>
      <c r="Z55" s="683">
        <v>1</v>
      </c>
      <c r="AA55" s="684"/>
      <c r="AE55" s="697" t="s">
        <v>149</v>
      </c>
      <c r="AF55" s="698"/>
      <c r="AG55" s="699"/>
      <c r="AH55" s="642">
        <v>4</v>
      </c>
      <c r="AI55" s="643"/>
      <c r="AJ55" s="642">
        <v>2</v>
      </c>
      <c r="AK55" s="643"/>
      <c r="AN55" s="683">
        <v>1</v>
      </c>
      <c r="AO55" s="684"/>
      <c r="AS55" s="685" t="s">
        <v>149</v>
      </c>
      <c r="AT55" s="686"/>
      <c r="AU55" s="687"/>
      <c r="AV55" s="672">
        <v>3</v>
      </c>
      <c r="AW55" s="673"/>
      <c r="AX55" s="688">
        <v>1</v>
      </c>
      <c r="AY55" s="689"/>
      <c r="BB55" s="683">
        <v>2</v>
      </c>
      <c r="BC55" s="694"/>
    </row>
    <row r="56" spans="1:60" ht="24.75" customHeight="1" thickBot="1" x14ac:dyDescent="0.45">
      <c r="A56" s="399"/>
      <c r="C56" s="746" t="s">
        <v>153</v>
      </c>
      <c r="D56" s="758"/>
      <c r="E56" s="759"/>
      <c r="F56" s="626">
        <v>2</v>
      </c>
      <c r="G56" s="627"/>
      <c r="H56" s="751">
        <v>4</v>
      </c>
      <c r="I56" s="752"/>
      <c r="L56" s="683">
        <v>0</v>
      </c>
      <c r="M56" s="694"/>
      <c r="Q56" s="726" t="s">
        <v>153</v>
      </c>
      <c r="R56" s="731"/>
      <c r="S56" s="732"/>
      <c r="T56" s="619">
        <v>1</v>
      </c>
      <c r="U56" s="620"/>
      <c r="V56" s="729">
        <v>3</v>
      </c>
      <c r="W56" s="730"/>
      <c r="Z56" s="683">
        <v>1</v>
      </c>
      <c r="AA56" s="684"/>
      <c r="AE56" s="697" t="s">
        <v>153</v>
      </c>
      <c r="AF56" s="698"/>
      <c r="AG56" s="699"/>
      <c r="AH56" s="642">
        <v>3</v>
      </c>
      <c r="AI56" s="643"/>
      <c r="AJ56" s="642">
        <v>2</v>
      </c>
      <c r="AK56" s="643"/>
      <c r="AN56" s="683">
        <v>1</v>
      </c>
      <c r="AO56" s="684"/>
      <c r="AS56" s="685" t="s">
        <v>153</v>
      </c>
      <c r="AT56" s="686"/>
      <c r="AU56" s="687"/>
      <c r="AV56" s="672">
        <v>4</v>
      </c>
      <c r="AW56" s="673"/>
      <c r="AX56" s="688">
        <v>1</v>
      </c>
      <c r="AY56" s="689"/>
      <c r="BB56" s="683">
        <v>2</v>
      </c>
      <c r="BC56" s="694"/>
    </row>
    <row r="57" spans="1:60" ht="24.75" customHeight="1" thickBot="1" x14ac:dyDescent="0.45">
      <c r="A57" s="412" t="s">
        <v>193</v>
      </c>
      <c r="B57" s="413"/>
      <c r="C57" s="746" t="s">
        <v>160</v>
      </c>
      <c r="D57" s="747"/>
      <c r="E57" s="748"/>
      <c r="F57" s="626">
        <v>4</v>
      </c>
      <c r="G57" s="627"/>
      <c r="H57" s="751">
        <v>2</v>
      </c>
      <c r="I57" s="752"/>
      <c r="L57" s="683">
        <v>0</v>
      </c>
      <c r="M57" s="694"/>
      <c r="Q57" s="726" t="s">
        <v>160</v>
      </c>
      <c r="R57" s="727"/>
      <c r="S57" s="728"/>
      <c r="T57" s="619">
        <v>2</v>
      </c>
      <c r="U57" s="620"/>
      <c r="V57" s="729">
        <v>1</v>
      </c>
      <c r="W57" s="730"/>
      <c r="Z57" s="683">
        <v>1</v>
      </c>
      <c r="AA57" s="684"/>
      <c r="AE57" s="697" t="s">
        <v>160</v>
      </c>
      <c r="AF57" s="711"/>
      <c r="AG57" s="712"/>
      <c r="AH57" s="642">
        <v>3</v>
      </c>
      <c r="AI57" s="643"/>
      <c r="AJ57" s="642">
        <v>4</v>
      </c>
      <c r="AK57" s="643"/>
      <c r="AN57" s="683">
        <v>1</v>
      </c>
      <c r="AO57" s="684"/>
      <c r="AS57" s="685" t="s">
        <v>160</v>
      </c>
      <c r="AT57" s="707"/>
      <c r="AU57" s="708"/>
      <c r="AV57" s="672">
        <v>1</v>
      </c>
      <c r="AW57" s="673"/>
      <c r="AX57" s="688">
        <v>3</v>
      </c>
      <c r="AY57" s="689"/>
      <c r="BB57" s="683">
        <v>2</v>
      </c>
      <c r="BC57" s="694"/>
    </row>
    <row r="58" spans="1:60" ht="24.75" customHeight="1" thickBot="1" x14ac:dyDescent="0.45">
      <c r="A58" s="399"/>
      <c r="C58" s="746" t="s">
        <v>154</v>
      </c>
      <c r="D58" s="747"/>
      <c r="E58" s="748"/>
      <c r="F58" s="626">
        <v>3</v>
      </c>
      <c r="G58" s="627"/>
      <c r="H58" s="751">
        <v>2</v>
      </c>
      <c r="I58" s="752"/>
      <c r="L58" s="683">
        <v>0</v>
      </c>
      <c r="M58" s="694"/>
      <c r="Q58" s="726" t="s">
        <v>154</v>
      </c>
      <c r="R58" s="727"/>
      <c r="S58" s="728"/>
      <c r="T58" s="619">
        <v>1</v>
      </c>
      <c r="U58" s="620"/>
      <c r="V58" s="729">
        <v>1</v>
      </c>
      <c r="W58" s="730"/>
      <c r="Z58" s="683">
        <v>1</v>
      </c>
      <c r="AA58" s="684"/>
      <c r="AE58" s="697" t="s">
        <v>154</v>
      </c>
      <c r="AF58" s="711"/>
      <c r="AG58" s="712"/>
      <c r="AH58" s="642">
        <v>4</v>
      </c>
      <c r="AI58" s="643"/>
      <c r="AJ58" s="642">
        <v>4</v>
      </c>
      <c r="AK58" s="643"/>
      <c r="AN58" s="683">
        <v>1</v>
      </c>
      <c r="AO58" s="684"/>
      <c r="AS58" s="685" t="s">
        <v>154</v>
      </c>
      <c r="AT58" s="707"/>
      <c r="AU58" s="708"/>
      <c r="AV58" s="672">
        <v>2</v>
      </c>
      <c r="AW58" s="673"/>
      <c r="AX58" s="688">
        <v>3</v>
      </c>
      <c r="AY58" s="689"/>
      <c r="BB58" s="683">
        <v>2</v>
      </c>
      <c r="BC58" s="694"/>
    </row>
    <row r="59" spans="1:60" ht="24.75" customHeight="1" thickBot="1" x14ac:dyDescent="0.45">
      <c r="A59" s="399"/>
      <c r="C59" s="746" t="s">
        <v>151</v>
      </c>
      <c r="D59" s="747"/>
      <c r="E59" s="748"/>
      <c r="F59" s="626">
        <v>2</v>
      </c>
      <c r="G59" s="627"/>
      <c r="H59" s="751">
        <v>2</v>
      </c>
      <c r="I59" s="752"/>
      <c r="L59" s="683">
        <v>0</v>
      </c>
      <c r="M59" s="694"/>
      <c r="Q59" s="726" t="s">
        <v>151</v>
      </c>
      <c r="R59" s="727"/>
      <c r="S59" s="728"/>
      <c r="T59" s="619">
        <v>4</v>
      </c>
      <c r="U59" s="620"/>
      <c r="V59" s="729">
        <v>1</v>
      </c>
      <c r="W59" s="730"/>
      <c r="Z59" s="683">
        <v>1</v>
      </c>
      <c r="AA59" s="684"/>
      <c r="AE59" s="697" t="s">
        <v>151</v>
      </c>
      <c r="AF59" s="711"/>
      <c r="AG59" s="712"/>
      <c r="AH59" s="642">
        <v>1</v>
      </c>
      <c r="AI59" s="643"/>
      <c r="AJ59" s="642">
        <v>4</v>
      </c>
      <c r="AK59" s="643"/>
      <c r="AN59" s="683">
        <v>1</v>
      </c>
      <c r="AO59" s="684"/>
      <c r="AS59" s="685" t="s">
        <v>151</v>
      </c>
      <c r="AT59" s="707"/>
      <c r="AU59" s="708"/>
      <c r="AV59" s="672">
        <v>3</v>
      </c>
      <c r="AW59" s="673"/>
      <c r="AX59" s="688">
        <v>3</v>
      </c>
      <c r="AY59" s="689"/>
      <c r="BB59" s="683">
        <v>2</v>
      </c>
      <c r="BC59" s="694"/>
    </row>
    <row r="60" spans="1:60" ht="24.75" customHeight="1" thickBot="1" x14ac:dyDescent="0.45">
      <c r="A60" s="399"/>
      <c r="C60" s="746" t="s">
        <v>162</v>
      </c>
      <c r="D60" s="747"/>
      <c r="E60" s="748"/>
      <c r="F60" s="626">
        <v>1</v>
      </c>
      <c r="G60" s="627"/>
      <c r="H60" s="751">
        <v>2</v>
      </c>
      <c r="I60" s="752"/>
      <c r="L60" s="683">
        <v>0</v>
      </c>
      <c r="M60" s="684"/>
      <c r="Q60" s="726" t="s">
        <v>162</v>
      </c>
      <c r="R60" s="727"/>
      <c r="S60" s="728"/>
      <c r="T60" s="619">
        <v>3</v>
      </c>
      <c r="U60" s="620"/>
      <c r="V60" s="729">
        <v>1</v>
      </c>
      <c r="W60" s="730"/>
      <c r="Z60" s="683">
        <v>1</v>
      </c>
      <c r="AA60" s="684"/>
      <c r="AE60" s="697" t="s">
        <v>162</v>
      </c>
      <c r="AF60" s="711"/>
      <c r="AG60" s="712"/>
      <c r="AH60" s="642">
        <v>2</v>
      </c>
      <c r="AI60" s="643"/>
      <c r="AJ60" s="642">
        <v>4</v>
      </c>
      <c r="AK60" s="643"/>
      <c r="AN60" s="683">
        <v>1</v>
      </c>
      <c r="AO60" s="684"/>
      <c r="AS60" s="700" t="s">
        <v>162</v>
      </c>
      <c r="AT60" s="701"/>
      <c r="AU60" s="702"/>
      <c r="AV60" s="703">
        <v>4</v>
      </c>
      <c r="AW60" s="704"/>
      <c r="AX60" s="705">
        <v>3</v>
      </c>
      <c r="AY60" s="706"/>
      <c r="BB60" s="683">
        <v>2</v>
      </c>
      <c r="BC60" s="684"/>
    </row>
    <row r="61" spans="1:60" ht="16.5" customHeight="1" x14ac:dyDescent="0.4"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</row>
    <row r="62" spans="1:60" s="379" customFormat="1" ht="23.25" x14ac:dyDescent="0.35">
      <c r="C62" s="591" t="s">
        <v>179</v>
      </c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1"/>
      <c r="BC62" s="591"/>
      <c r="BD62" s="591"/>
      <c r="BE62" s="380"/>
      <c r="BF62" s="381"/>
      <c r="BG62" s="381"/>
      <c r="BH62" s="381"/>
    </row>
    <row r="63" spans="1:60" s="379" customFormat="1" ht="23.25" x14ac:dyDescent="0.35">
      <c r="C63" s="591" t="s">
        <v>191</v>
      </c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  <c r="AS63" s="591"/>
      <c r="AT63" s="591"/>
      <c r="AU63" s="591"/>
      <c r="AV63" s="591"/>
      <c r="AW63" s="591"/>
      <c r="AX63" s="591"/>
      <c r="AY63" s="591"/>
      <c r="AZ63" s="591"/>
      <c r="BA63" s="591"/>
      <c r="BB63" s="591"/>
      <c r="BC63" s="591"/>
      <c r="BD63" s="591"/>
      <c r="BE63" s="380"/>
      <c r="BF63" s="381"/>
      <c r="BG63" s="381"/>
      <c r="BH63" s="381"/>
    </row>
    <row r="64" spans="1:60" s="379" customFormat="1" ht="24" thickBot="1" x14ac:dyDescent="0.4">
      <c r="C64" s="591" t="s">
        <v>173</v>
      </c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  <c r="AS64" s="591"/>
      <c r="AT64" s="591"/>
      <c r="AU64" s="591"/>
      <c r="AV64" s="591"/>
      <c r="AW64" s="591"/>
      <c r="AX64" s="591"/>
      <c r="AY64" s="591"/>
      <c r="AZ64" s="591"/>
      <c r="BA64" s="591"/>
      <c r="BB64" s="591"/>
      <c r="BC64" s="591"/>
      <c r="BD64" s="591"/>
      <c r="BE64" s="380"/>
      <c r="BF64" s="381"/>
      <c r="BG64" s="381"/>
      <c r="BH64" s="381"/>
    </row>
    <row r="65" spans="1:60" s="379" customFormat="1" ht="24" thickBot="1" x14ac:dyDescent="0.4">
      <c r="A65" s="408" t="s">
        <v>193</v>
      </c>
      <c r="B65" s="409"/>
      <c r="C65" s="591" t="s">
        <v>164</v>
      </c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5"/>
      <c r="Q65" s="382">
        <v>1</v>
      </c>
      <c r="T65" s="591" t="s">
        <v>169</v>
      </c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K65" s="392">
        <v>2</v>
      </c>
      <c r="AL65" s="393" t="s">
        <v>171</v>
      </c>
      <c r="AM65" s="394"/>
      <c r="AN65" s="386">
        <v>1</v>
      </c>
      <c r="AO65" s="387" t="s">
        <v>170</v>
      </c>
      <c r="AP65" s="388"/>
      <c r="AS65" s="389">
        <v>3</v>
      </c>
      <c r="AT65" s="390" t="s">
        <v>171</v>
      </c>
      <c r="AU65" s="391"/>
      <c r="AV65" s="386">
        <v>2</v>
      </c>
      <c r="AW65" s="387" t="s">
        <v>170</v>
      </c>
      <c r="AX65" s="388"/>
      <c r="AY65" s="383">
        <v>4</v>
      </c>
      <c r="AZ65" s="384" t="s">
        <v>171</v>
      </c>
      <c r="BA65" s="385"/>
      <c r="BB65" s="386">
        <v>2</v>
      </c>
      <c r="BC65" s="387" t="s">
        <v>170</v>
      </c>
      <c r="BD65" s="388"/>
      <c r="BE65" s="380"/>
      <c r="BF65" s="381"/>
      <c r="BG65" s="381"/>
      <c r="BH65" s="381"/>
    </row>
    <row r="66" spans="1:60" s="379" customFormat="1" ht="24" thickBot="1" x14ac:dyDescent="0.4">
      <c r="A66" s="412" t="s">
        <v>193</v>
      </c>
      <c r="B66" s="413"/>
      <c r="C66" s="591" t="s">
        <v>165</v>
      </c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5"/>
      <c r="Q66" s="382">
        <v>4</v>
      </c>
      <c r="T66" s="591" t="s">
        <v>169</v>
      </c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K66" s="392">
        <v>2</v>
      </c>
      <c r="AL66" s="393" t="s">
        <v>171</v>
      </c>
      <c r="AM66" s="394"/>
      <c r="AN66" s="386">
        <v>1</v>
      </c>
      <c r="AO66" s="387" t="s">
        <v>170</v>
      </c>
      <c r="AP66" s="388"/>
      <c r="AS66" s="389">
        <v>3</v>
      </c>
      <c r="AT66" s="390" t="s">
        <v>171</v>
      </c>
      <c r="AU66" s="391"/>
      <c r="AV66" s="386">
        <v>1</v>
      </c>
      <c r="AW66" s="387" t="s">
        <v>170</v>
      </c>
      <c r="AX66" s="388"/>
      <c r="AY66" s="383">
        <v>4</v>
      </c>
      <c r="AZ66" s="384" t="s">
        <v>171</v>
      </c>
      <c r="BA66" s="385"/>
      <c r="BB66" s="386">
        <v>2</v>
      </c>
      <c r="BC66" s="387" t="s">
        <v>170</v>
      </c>
      <c r="BD66" s="388"/>
      <c r="BE66" s="380"/>
      <c r="BF66" s="381"/>
      <c r="BG66" s="381"/>
      <c r="BH66" s="381"/>
    </row>
    <row r="67" spans="1:60" s="379" customFormat="1" ht="24" thickBot="1" x14ac:dyDescent="0.4">
      <c r="A67" s="404" t="s">
        <v>193</v>
      </c>
      <c r="B67" s="405"/>
      <c r="C67" s="591" t="s">
        <v>166</v>
      </c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5"/>
      <c r="Q67" s="382">
        <v>3</v>
      </c>
      <c r="T67" s="591" t="s">
        <v>169</v>
      </c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K67" s="392">
        <v>2</v>
      </c>
      <c r="AL67" s="393" t="s">
        <v>171</v>
      </c>
      <c r="AM67" s="394"/>
      <c r="AN67" s="386">
        <v>1</v>
      </c>
      <c r="AO67" s="387" t="s">
        <v>170</v>
      </c>
      <c r="AP67" s="388"/>
      <c r="AS67" s="389">
        <v>3</v>
      </c>
      <c r="AT67" s="390" t="s">
        <v>171</v>
      </c>
      <c r="AU67" s="391"/>
      <c r="AV67" s="386">
        <v>1</v>
      </c>
      <c r="AW67" s="387" t="s">
        <v>170</v>
      </c>
      <c r="AX67" s="388"/>
      <c r="AY67" s="383">
        <v>4</v>
      </c>
      <c r="AZ67" s="384" t="s">
        <v>171</v>
      </c>
      <c r="BA67" s="385"/>
      <c r="BB67" s="386">
        <v>2</v>
      </c>
      <c r="BC67" s="387" t="s">
        <v>170</v>
      </c>
      <c r="BD67" s="388"/>
      <c r="BE67" s="380"/>
      <c r="BF67" s="381"/>
      <c r="BG67" s="381"/>
      <c r="BH67" s="381"/>
    </row>
    <row r="68" spans="1:60" s="379" customFormat="1" ht="24" thickBot="1" x14ac:dyDescent="0.4">
      <c r="A68" s="410" t="s">
        <v>193</v>
      </c>
      <c r="B68" s="411"/>
      <c r="C68" s="591" t="s">
        <v>167</v>
      </c>
      <c r="D68" s="591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5"/>
      <c r="Q68" s="382">
        <v>2</v>
      </c>
      <c r="T68" s="591" t="s">
        <v>169</v>
      </c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K68" s="392">
        <v>2</v>
      </c>
      <c r="AL68" s="393" t="s">
        <v>171</v>
      </c>
      <c r="AM68" s="394"/>
      <c r="AN68" s="386">
        <v>1</v>
      </c>
      <c r="AO68" s="387" t="s">
        <v>170</v>
      </c>
      <c r="AP68" s="388"/>
      <c r="AS68" s="389">
        <v>3</v>
      </c>
      <c r="AT68" s="390" t="s">
        <v>171</v>
      </c>
      <c r="AU68" s="391"/>
      <c r="AV68" s="386">
        <v>2</v>
      </c>
      <c r="AW68" s="387" t="s">
        <v>170</v>
      </c>
      <c r="AX68" s="388"/>
      <c r="AY68" s="383">
        <v>4</v>
      </c>
      <c r="AZ68" s="384" t="s">
        <v>171</v>
      </c>
      <c r="BA68" s="385"/>
      <c r="BB68" s="386">
        <v>2</v>
      </c>
      <c r="BC68" s="387" t="s">
        <v>170</v>
      </c>
      <c r="BD68" s="388"/>
      <c r="BE68" s="380"/>
      <c r="BF68" s="381"/>
      <c r="BG68" s="381"/>
      <c r="BH68" s="381"/>
    </row>
    <row r="69" spans="1:60" s="379" customFormat="1" ht="24" thickBot="1" x14ac:dyDescent="0.4">
      <c r="A69" s="406" t="s">
        <v>193</v>
      </c>
      <c r="B69" s="407"/>
      <c r="C69" s="591" t="s">
        <v>168</v>
      </c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5"/>
      <c r="Q69" s="382">
        <v>1</v>
      </c>
      <c r="T69" s="591" t="s">
        <v>169</v>
      </c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K69" s="392">
        <v>2</v>
      </c>
      <c r="AL69" s="393" t="s">
        <v>171</v>
      </c>
      <c r="AM69" s="394"/>
      <c r="AN69" s="386">
        <v>1</v>
      </c>
      <c r="AO69" s="387" t="s">
        <v>170</v>
      </c>
      <c r="AP69" s="388"/>
      <c r="AS69" s="389">
        <v>3</v>
      </c>
      <c r="AT69" s="390" t="s">
        <v>171</v>
      </c>
      <c r="AU69" s="391"/>
      <c r="AV69" s="386">
        <v>2</v>
      </c>
      <c r="AW69" s="387" t="s">
        <v>170</v>
      </c>
      <c r="AX69" s="388"/>
      <c r="AY69" s="383">
        <v>4</v>
      </c>
      <c r="AZ69" s="384" t="s">
        <v>171</v>
      </c>
      <c r="BA69" s="385"/>
      <c r="BB69" s="386">
        <v>2</v>
      </c>
      <c r="BC69" s="387" t="s">
        <v>170</v>
      </c>
      <c r="BD69" s="388"/>
      <c r="BE69" s="380"/>
      <c r="BF69" s="381"/>
      <c r="BG69" s="381"/>
      <c r="BH69" s="381"/>
    </row>
    <row r="70" spans="1:60" s="379" customFormat="1" ht="24" thickBot="1" x14ac:dyDescent="0.4">
      <c r="C70" s="592" t="s">
        <v>188</v>
      </c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4"/>
      <c r="T70" s="591" t="s">
        <v>172</v>
      </c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K70" s="392">
        <v>10</v>
      </c>
      <c r="AL70" s="393" t="s">
        <v>171</v>
      </c>
      <c r="AM70" s="394"/>
      <c r="AN70" s="386">
        <v>5</v>
      </c>
      <c r="AO70" s="387" t="s">
        <v>170</v>
      </c>
      <c r="AP70" s="388"/>
      <c r="AS70" s="389">
        <v>15</v>
      </c>
      <c r="AT70" s="390" t="s">
        <v>171</v>
      </c>
      <c r="AU70" s="391"/>
      <c r="AV70" s="386">
        <v>8</v>
      </c>
      <c r="AW70" s="387" t="s">
        <v>170</v>
      </c>
      <c r="AX70" s="388"/>
      <c r="AY70" s="383">
        <v>20</v>
      </c>
      <c r="AZ70" s="384" t="s">
        <v>171</v>
      </c>
      <c r="BA70" s="385"/>
      <c r="BB70" s="386">
        <v>10</v>
      </c>
      <c r="BC70" s="387" t="s">
        <v>170</v>
      </c>
      <c r="BD70" s="388"/>
      <c r="BE70" s="380"/>
      <c r="BF70" s="381"/>
      <c r="BG70" s="381"/>
      <c r="BH70" s="381"/>
    </row>
    <row r="71" spans="1:60" s="379" customFormat="1" ht="23.25" x14ac:dyDescent="0.35">
      <c r="C71" s="591" t="s">
        <v>174</v>
      </c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91"/>
      <c r="AS71" s="591"/>
      <c r="AT71" s="591"/>
      <c r="AU71" s="591"/>
      <c r="AV71" s="591"/>
      <c r="AW71" s="591"/>
      <c r="AX71" s="591"/>
      <c r="AY71" s="591"/>
      <c r="AZ71" s="591"/>
      <c r="BA71" s="591"/>
      <c r="BB71" s="591"/>
      <c r="BC71" s="591"/>
      <c r="BD71" s="591"/>
      <c r="BE71" s="380"/>
      <c r="BF71" s="381"/>
      <c r="BG71" s="381"/>
      <c r="BH71" s="381"/>
    </row>
    <row r="72" spans="1:60" s="379" customFormat="1" ht="24" thickBot="1" x14ac:dyDescent="0.4"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1"/>
      <c r="BC72" s="591"/>
      <c r="BD72" s="591"/>
      <c r="BE72" s="380"/>
      <c r="BF72" s="381"/>
      <c r="BG72" s="381"/>
      <c r="BH72" s="381"/>
    </row>
    <row r="73" spans="1:60" s="379" customFormat="1" ht="24" thickBot="1" x14ac:dyDescent="0.4">
      <c r="A73" s="588" t="s">
        <v>187</v>
      </c>
      <c r="B73" s="589"/>
      <c r="C73" s="589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89"/>
      <c r="AS73" s="589"/>
      <c r="AT73" s="589"/>
      <c r="AU73" s="589"/>
      <c r="AV73" s="589"/>
      <c r="AW73" s="589"/>
      <c r="AX73" s="589"/>
      <c r="AY73" s="589"/>
      <c r="AZ73" s="589"/>
      <c r="BA73" s="589"/>
      <c r="BB73" s="589"/>
      <c r="BC73" s="589"/>
      <c r="BD73" s="590"/>
      <c r="BE73" s="380"/>
      <c r="BF73" s="381"/>
      <c r="BG73" s="381"/>
      <c r="BH73" s="381"/>
    </row>
    <row r="74" spans="1:60" s="379" customFormat="1" ht="24" thickBot="1" x14ac:dyDescent="0.4">
      <c r="A74" s="588" t="s">
        <v>192</v>
      </c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89"/>
      <c r="AS74" s="589"/>
      <c r="AT74" s="589"/>
      <c r="AU74" s="589"/>
      <c r="AV74" s="589"/>
      <c r="AW74" s="589"/>
      <c r="AX74" s="589"/>
      <c r="AY74" s="589"/>
      <c r="AZ74" s="589"/>
      <c r="BA74" s="589"/>
      <c r="BB74" s="589"/>
      <c r="BC74" s="589"/>
      <c r="BD74" s="590"/>
      <c r="BE74" s="380"/>
      <c r="BF74" s="381"/>
      <c r="BG74" s="381"/>
      <c r="BH74" s="381"/>
    </row>
    <row r="75" spans="1:60" s="379" customFormat="1" ht="23.25" x14ac:dyDescent="0.35">
      <c r="BE75" s="380"/>
      <c r="BF75" s="381"/>
      <c r="BG75" s="381"/>
      <c r="BH75" s="381"/>
    </row>
    <row r="76" spans="1:60" ht="30" customHeight="1" x14ac:dyDescent="0.4"/>
    <row r="77" spans="1:60" ht="30" customHeight="1" x14ac:dyDescent="0.4">
      <c r="C77" s="398"/>
    </row>
    <row r="78" spans="1:60" ht="30" customHeight="1" x14ac:dyDescent="0.4"/>
    <row r="79" spans="1:60" ht="30" customHeight="1" x14ac:dyDescent="0.4"/>
    <row r="80" spans="1:6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</sheetData>
  <sheetProtection password="CA1B" sheet="1" objects="1" scenarios="1"/>
  <mergeCells count="1096">
    <mergeCell ref="H49:I49"/>
    <mergeCell ref="H50:I50"/>
    <mergeCell ref="H51:I51"/>
    <mergeCell ref="H52:I52"/>
    <mergeCell ref="H53:I53"/>
    <mergeCell ref="H58:I58"/>
    <mergeCell ref="H59:I59"/>
    <mergeCell ref="H60:I60"/>
    <mergeCell ref="C44:E44"/>
    <mergeCell ref="F44:G44"/>
    <mergeCell ref="H44:I44"/>
    <mergeCell ref="H54:I54"/>
    <mergeCell ref="H55:I55"/>
    <mergeCell ref="H56:I56"/>
    <mergeCell ref="H57:I57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F49:G49"/>
    <mergeCell ref="F58:G58"/>
    <mergeCell ref="F54:G54"/>
    <mergeCell ref="F60:G60"/>
    <mergeCell ref="F55:G55"/>
    <mergeCell ref="F50:G50"/>
    <mergeCell ref="F59:G59"/>
    <mergeCell ref="F56:G56"/>
    <mergeCell ref="F52:G52"/>
    <mergeCell ref="F53:G53"/>
    <mergeCell ref="F51:G51"/>
    <mergeCell ref="F57:G57"/>
    <mergeCell ref="V44:W44"/>
    <mergeCell ref="V45:W45"/>
    <mergeCell ref="Q46:S46"/>
    <mergeCell ref="T46:U46"/>
    <mergeCell ref="V46:W46"/>
    <mergeCell ref="C45:E45"/>
    <mergeCell ref="H45:I45"/>
    <mergeCell ref="Q44:S44"/>
    <mergeCell ref="T44:U44"/>
    <mergeCell ref="Q45:S45"/>
    <mergeCell ref="T45:U45"/>
    <mergeCell ref="L45:M45"/>
    <mergeCell ref="L44:M44"/>
    <mergeCell ref="C46:E46"/>
    <mergeCell ref="C47:E47"/>
    <mergeCell ref="C48:E48"/>
    <mergeCell ref="F45:G45"/>
    <mergeCell ref="F46:G46"/>
    <mergeCell ref="F47:G47"/>
    <mergeCell ref="F48:G48"/>
    <mergeCell ref="H46:I46"/>
    <mergeCell ref="H47:I47"/>
    <mergeCell ref="H48:I48"/>
    <mergeCell ref="V53:W53"/>
    <mergeCell ref="Q54:S54"/>
    <mergeCell ref="T54:U54"/>
    <mergeCell ref="V54:W54"/>
    <mergeCell ref="Q51:S51"/>
    <mergeCell ref="T51:U51"/>
    <mergeCell ref="V51:W51"/>
    <mergeCell ref="Q52:S52"/>
    <mergeCell ref="T52:U52"/>
    <mergeCell ref="V52:W52"/>
    <mergeCell ref="Q49:S49"/>
    <mergeCell ref="T49:U49"/>
    <mergeCell ref="V49:W49"/>
    <mergeCell ref="Q50:S50"/>
    <mergeCell ref="T50:U50"/>
    <mergeCell ref="V50:W50"/>
    <mergeCell ref="Q47:S47"/>
    <mergeCell ref="T47:U47"/>
    <mergeCell ref="V47:W47"/>
    <mergeCell ref="Q48:S48"/>
    <mergeCell ref="T48:U48"/>
    <mergeCell ref="V48:W48"/>
    <mergeCell ref="AE46:AG46"/>
    <mergeCell ref="AH46:AI46"/>
    <mergeCell ref="AJ46:AK46"/>
    <mergeCell ref="AE47:AG47"/>
    <mergeCell ref="AH47:AI47"/>
    <mergeCell ref="AJ47:AK47"/>
    <mergeCell ref="AE44:AG44"/>
    <mergeCell ref="AH44:AI44"/>
    <mergeCell ref="AJ44:AK44"/>
    <mergeCell ref="AE45:AG45"/>
    <mergeCell ref="AH45:AI45"/>
    <mergeCell ref="AJ45:AK45"/>
    <mergeCell ref="Q59:S59"/>
    <mergeCell ref="T59:U59"/>
    <mergeCell ref="V59:W59"/>
    <mergeCell ref="Q60:S60"/>
    <mergeCell ref="T60:U60"/>
    <mergeCell ref="V60:W60"/>
    <mergeCell ref="Q57:S57"/>
    <mergeCell ref="T57:U57"/>
    <mergeCell ref="V57:W57"/>
    <mergeCell ref="Q58:S58"/>
    <mergeCell ref="T58:U58"/>
    <mergeCell ref="V58:W58"/>
    <mergeCell ref="Q55:S55"/>
    <mergeCell ref="T55:U55"/>
    <mergeCell ref="V55:W55"/>
    <mergeCell ref="Q56:S56"/>
    <mergeCell ref="T56:U56"/>
    <mergeCell ref="V56:W56"/>
    <mergeCell ref="Q53:S53"/>
    <mergeCell ref="T53:U53"/>
    <mergeCell ref="AH55:AI55"/>
    <mergeCell ref="AJ55:AK55"/>
    <mergeCell ref="AE52:AG52"/>
    <mergeCell ref="AH52:AI52"/>
    <mergeCell ref="AJ52:AK52"/>
    <mergeCell ref="AE53:AG53"/>
    <mergeCell ref="AH53:AI53"/>
    <mergeCell ref="AJ53:AK53"/>
    <mergeCell ref="AE50:AG50"/>
    <mergeCell ref="AH50:AI50"/>
    <mergeCell ref="AJ50:AK50"/>
    <mergeCell ref="AE51:AG51"/>
    <mergeCell ref="AH51:AI51"/>
    <mergeCell ref="AJ51:AK51"/>
    <mergeCell ref="AE48:AG48"/>
    <mergeCell ref="AH48:AI48"/>
    <mergeCell ref="AJ48:AK48"/>
    <mergeCell ref="AE49:AG49"/>
    <mergeCell ref="AH49:AI49"/>
    <mergeCell ref="AJ49:AK49"/>
    <mergeCell ref="AX46:AY46"/>
    <mergeCell ref="AV47:AW47"/>
    <mergeCell ref="AX47:AY47"/>
    <mergeCell ref="AV44:AW44"/>
    <mergeCell ref="AX44:AY44"/>
    <mergeCell ref="AV45:AW45"/>
    <mergeCell ref="AX45:AY45"/>
    <mergeCell ref="AE60:AG60"/>
    <mergeCell ref="AH60:AI60"/>
    <mergeCell ref="AJ60:AK60"/>
    <mergeCell ref="AS44:AU44"/>
    <mergeCell ref="AS45:AU45"/>
    <mergeCell ref="AS46:AU46"/>
    <mergeCell ref="AS47:AU47"/>
    <mergeCell ref="AS48:AU48"/>
    <mergeCell ref="AS49:AU49"/>
    <mergeCell ref="AS50:AU50"/>
    <mergeCell ref="AE58:AG58"/>
    <mergeCell ref="AH58:AI58"/>
    <mergeCell ref="AJ58:AK58"/>
    <mergeCell ref="AE59:AG59"/>
    <mergeCell ref="AH59:AI59"/>
    <mergeCell ref="AJ59:AK59"/>
    <mergeCell ref="AE56:AG56"/>
    <mergeCell ref="AH56:AI56"/>
    <mergeCell ref="AJ56:AK56"/>
    <mergeCell ref="AE57:AG57"/>
    <mergeCell ref="AH57:AI57"/>
    <mergeCell ref="AJ57:AK57"/>
    <mergeCell ref="AE54:AG54"/>
    <mergeCell ref="AH54:AI54"/>
    <mergeCell ref="AJ54:AK54"/>
    <mergeCell ref="L60:M60"/>
    <mergeCell ref="L53:M53"/>
    <mergeCell ref="L54:M54"/>
    <mergeCell ref="L55:M55"/>
    <mergeCell ref="L56:M56"/>
    <mergeCell ref="AS60:AU60"/>
    <mergeCell ref="AV60:AW60"/>
    <mergeCell ref="AX60:AY60"/>
    <mergeCell ref="L46:M46"/>
    <mergeCell ref="L47:M47"/>
    <mergeCell ref="L48:M48"/>
    <mergeCell ref="L49:M49"/>
    <mergeCell ref="L50:M50"/>
    <mergeCell ref="L51:M51"/>
    <mergeCell ref="L52:M52"/>
    <mergeCell ref="AS58:AU58"/>
    <mergeCell ref="AV58:AW58"/>
    <mergeCell ref="AX58:AY58"/>
    <mergeCell ref="AS59:AU59"/>
    <mergeCell ref="AV59:AW59"/>
    <mergeCell ref="AX59:AY59"/>
    <mergeCell ref="AS56:AU56"/>
    <mergeCell ref="AV56:AW56"/>
    <mergeCell ref="AX56:AY56"/>
    <mergeCell ref="AS57:AU57"/>
    <mergeCell ref="AV57:AW57"/>
    <mergeCell ref="AX57:AY57"/>
    <mergeCell ref="AS54:AU54"/>
    <mergeCell ref="AV54:AW54"/>
    <mergeCell ref="AX54:AY54"/>
    <mergeCell ref="AS55:AU55"/>
    <mergeCell ref="AV55:AW55"/>
    <mergeCell ref="AN60:AO60"/>
    <mergeCell ref="AN53:AO53"/>
    <mergeCell ref="AN54:AO54"/>
    <mergeCell ref="AN55:AO55"/>
    <mergeCell ref="AN56:AO56"/>
    <mergeCell ref="Z60:AA60"/>
    <mergeCell ref="AN44:AO44"/>
    <mergeCell ref="AN45:AO45"/>
    <mergeCell ref="AN46:AO46"/>
    <mergeCell ref="AN47:AO47"/>
    <mergeCell ref="AN48:AO48"/>
    <mergeCell ref="AN49:AO49"/>
    <mergeCell ref="AN50:AO50"/>
    <mergeCell ref="AN51:AO51"/>
    <mergeCell ref="AN52:AO52"/>
    <mergeCell ref="Z56:AA56"/>
    <mergeCell ref="Z57:AA57"/>
    <mergeCell ref="Z58:AA58"/>
    <mergeCell ref="Z59:AA59"/>
    <mergeCell ref="Z52:AA52"/>
    <mergeCell ref="Z53:AA53"/>
    <mergeCell ref="Z54:AA54"/>
    <mergeCell ref="Z55:AA55"/>
    <mergeCell ref="Z48:AA48"/>
    <mergeCell ref="Z49:AA49"/>
    <mergeCell ref="Z50:AA50"/>
    <mergeCell ref="Z51:AA51"/>
    <mergeCell ref="Z44:AA44"/>
    <mergeCell ref="Z45:AA45"/>
    <mergeCell ref="Z46:AA46"/>
    <mergeCell ref="Z47:AA47"/>
    <mergeCell ref="AE55:AG55"/>
    <mergeCell ref="A1:BD1"/>
    <mergeCell ref="AQ2:BD2"/>
    <mergeCell ref="AC2:AP2"/>
    <mergeCell ref="A2:N2"/>
    <mergeCell ref="AY41:BA41"/>
    <mergeCell ref="BB41:BD41"/>
    <mergeCell ref="AY39:BA39"/>
    <mergeCell ref="BB39:BD39"/>
    <mergeCell ref="BB56:BC56"/>
    <mergeCell ref="BB57:BC57"/>
    <mergeCell ref="BB58:BC58"/>
    <mergeCell ref="BB59:BC59"/>
    <mergeCell ref="BB52:BC52"/>
    <mergeCell ref="BB53:BC53"/>
    <mergeCell ref="BB54:BC54"/>
    <mergeCell ref="BB55:BC55"/>
    <mergeCell ref="BB48:BC48"/>
    <mergeCell ref="BB49:BC49"/>
    <mergeCell ref="BB50:BC50"/>
    <mergeCell ref="BB51:BC51"/>
    <mergeCell ref="BB44:BC44"/>
    <mergeCell ref="BB45:BC45"/>
    <mergeCell ref="BB46:BC46"/>
    <mergeCell ref="BB47:BC47"/>
    <mergeCell ref="AN57:AO57"/>
    <mergeCell ref="AN58:AO58"/>
    <mergeCell ref="AN59:AO59"/>
    <mergeCell ref="L57:M57"/>
    <mergeCell ref="L58:M58"/>
    <mergeCell ref="L59:M59"/>
    <mergeCell ref="AX55:AY55"/>
    <mergeCell ref="AS52:AU52"/>
    <mergeCell ref="AV40:AX40"/>
    <mergeCell ref="AY40:BA40"/>
    <mergeCell ref="BB40:BD40"/>
    <mergeCell ref="AQ39:AR39"/>
    <mergeCell ref="AS39:AU39"/>
    <mergeCell ref="AV39:AX39"/>
    <mergeCell ref="AV42:AX42"/>
    <mergeCell ref="AQ40:AR40"/>
    <mergeCell ref="AS40:AU40"/>
    <mergeCell ref="AY42:BA42"/>
    <mergeCell ref="BB42:BD42"/>
    <mergeCell ref="AQ41:AR41"/>
    <mergeCell ref="AS41:AU41"/>
    <mergeCell ref="AV41:AX41"/>
    <mergeCell ref="AQ42:AR42"/>
    <mergeCell ref="AS42:AU42"/>
    <mergeCell ref="BB60:BC60"/>
    <mergeCell ref="AV52:AW52"/>
    <mergeCell ref="AX52:AY52"/>
    <mergeCell ref="AS53:AU53"/>
    <mergeCell ref="AV53:AW53"/>
    <mergeCell ref="AX53:AY53"/>
    <mergeCell ref="AV50:AW50"/>
    <mergeCell ref="AX50:AY50"/>
    <mergeCell ref="AS51:AU51"/>
    <mergeCell ref="AV51:AW51"/>
    <mergeCell ref="AX51:AY51"/>
    <mergeCell ref="AV48:AW48"/>
    <mergeCell ref="AX48:AY48"/>
    <mergeCell ref="AV49:AW49"/>
    <mergeCell ref="AX49:AY49"/>
    <mergeCell ref="AV46:AW46"/>
    <mergeCell ref="AY35:BA35"/>
    <mergeCell ref="BB35:BD35"/>
    <mergeCell ref="AQ36:AR36"/>
    <mergeCell ref="AS36:AU36"/>
    <mergeCell ref="AV36:AX36"/>
    <mergeCell ref="AY36:BA36"/>
    <mergeCell ref="BB36:BD36"/>
    <mergeCell ref="AQ35:AR35"/>
    <mergeCell ref="AS35:AU35"/>
    <mergeCell ref="AV35:AX35"/>
    <mergeCell ref="AY37:BA37"/>
    <mergeCell ref="BB37:BD37"/>
    <mergeCell ref="AQ38:AR38"/>
    <mergeCell ref="AS38:AU38"/>
    <mergeCell ref="AV38:AX38"/>
    <mergeCell ref="AY38:BA38"/>
    <mergeCell ref="BB38:BD38"/>
    <mergeCell ref="AQ37:AR37"/>
    <mergeCell ref="AS37:AU37"/>
    <mergeCell ref="AV37:AX37"/>
    <mergeCell ref="AY31:BA31"/>
    <mergeCell ref="BB31:BD31"/>
    <mergeCell ref="AQ32:AR32"/>
    <mergeCell ref="AS32:AU32"/>
    <mergeCell ref="AV32:AX32"/>
    <mergeCell ref="AY32:BA32"/>
    <mergeCell ref="BB32:BD32"/>
    <mergeCell ref="AQ31:AR31"/>
    <mergeCell ref="AS31:AU31"/>
    <mergeCell ref="AV31:AX31"/>
    <mergeCell ref="AY33:BA33"/>
    <mergeCell ref="BB33:BD33"/>
    <mergeCell ref="AQ34:AR34"/>
    <mergeCell ref="AS34:AU34"/>
    <mergeCell ref="AV34:AX34"/>
    <mergeCell ref="AY34:BA34"/>
    <mergeCell ref="BB34:BD34"/>
    <mergeCell ref="AQ33:AR33"/>
    <mergeCell ref="AS33:AU33"/>
    <mergeCell ref="AV33:AX33"/>
    <mergeCell ref="AY27:BA27"/>
    <mergeCell ref="BB27:BD27"/>
    <mergeCell ref="AQ28:AR28"/>
    <mergeCell ref="AS28:AU28"/>
    <mergeCell ref="AV28:AX28"/>
    <mergeCell ref="AY28:BA28"/>
    <mergeCell ref="BB28:BD28"/>
    <mergeCell ref="AQ27:AR27"/>
    <mergeCell ref="AS27:AU27"/>
    <mergeCell ref="AV27:AX27"/>
    <mergeCell ref="AY29:BA29"/>
    <mergeCell ref="BB29:BD29"/>
    <mergeCell ref="AQ30:AR30"/>
    <mergeCell ref="AS30:AU30"/>
    <mergeCell ref="AV30:AX30"/>
    <mergeCell ref="AY30:BA30"/>
    <mergeCell ref="BB30:BD30"/>
    <mergeCell ref="AQ29:AR29"/>
    <mergeCell ref="AS29:AU29"/>
    <mergeCell ref="AV29:AX29"/>
    <mergeCell ref="AY23:BA23"/>
    <mergeCell ref="BB23:BD23"/>
    <mergeCell ref="AQ24:AR24"/>
    <mergeCell ref="AS24:AU24"/>
    <mergeCell ref="AV24:AX24"/>
    <mergeCell ref="AY24:BA24"/>
    <mergeCell ref="BB24:BD24"/>
    <mergeCell ref="AQ23:AR23"/>
    <mergeCell ref="AS23:AU23"/>
    <mergeCell ref="AV23:AX23"/>
    <mergeCell ref="AY25:BA25"/>
    <mergeCell ref="BB25:BD25"/>
    <mergeCell ref="AQ26:AR26"/>
    <mergeCell ref="AS26:AU26"/>
    <mergeCell ref="AV26:AX26"/>
    <mergeCell ref="AY26:BA26"/>
    <mergeCell ref="BB26:BD26"/>
    <mergeCell ref="AQ25:AR25"/>
    <mergeCell ref="AS25:AU25"/>
    <mergeCell ref="AV25:AX25"/>
    <mergeCell ref="AY19:BA19"/>
    <mergeCell ref="BB19:BD19"/>
    <mergeCell ref="AQ20:AR20"/>
    <mergeCell ref="AS20:AU20"/>
    <mergeCell ref="AV20:AX20"/>
    <mergeCell ref="AY20:BA20"/>
    <mergeCell ref="BB20:BD20"/>
    <mergeCell ref="AQ19:AR19"/>
    <mergeCell ref="AS19:AU19"/>
    <mergeCell ref="AV19:AX19"/>
    <mergeCell ref="AY21:BA21"/>
    <mergeCell ref="BB21:BD21"/>
    <mergeCell ref="AQ22:AR22"/>
    <mergeCell ref="AS22:AU22"/>
    <mergeCell ref="AV22:AX22"/>
    <mergeCell ref="AY22:BA22"/>
    <mergeCell ref="BB22:BD22"/>
    <mergeCell ref="AQ21:AR21"/>
    <mergeCell ref="AS21:AU21"/>
    <mergeCell ref="AV21:AX21"/>
    <mergeCell ref="AY15:BA15"/>
    <mergeCell ref="BB15:BD15"/>
    <mergeCell ref="AQ16:AR16"/>
    <mergeCell ref="AS16:AU16"/>
    <mergeCell ref="AV16:AX16"/>
    <mergeCell ref="AY16:BA16"/>
    <mergeCell ref="BB16:BD16"/>
    <mergeCell ref="AQ15:AR15"/>
    <mergeCell ref="AS15:AU15"/>
    <mergeCell ref="AV15:AX15"/>
    <mergeCell ref="AY17:BA17"/>
    <mergeCell ref="BB17:BD17"/>
    <mergeCell ref="AQ18:AR18"/>
    <mergeCell ref="AS18:AU18"/>
    <mergeCell ref="AV18:AX18"/>
    <mergeCell ref="AY18:BA18"/>
    <mergeCell ref="BB18:BD18"/>
    <mergeCell ref="AQ17:AR17"/>
    <mergeCell ref="AS17:AU17"/>
    <mergeCell ref="AV17:AX17"/>
    <mergeCell ref="AY11:BA11"/>
    <mergeCell ref="BB11:BD11"/>
    <mergeCell ref="AQ12:AR12"/>
    <mergeCell ref="AS12:AU12"/>
    <mergeCell ref="AV12:AX12"/>
    <mergeCell ref="AY12:BA12"/>
    <mergeCell ref="BB12:BD12"/>
    <mergeCell ref="AQ11:AR11"/>
    <mergeCell ref="AS11:AU11"/>
    <mergeCell ref="AV11:AX11"/>
    <mergeCell ref="AY13:BA13"/>
    <mergeCell ref="BB13:BD13"/>
    <mergeCell ref="AQ14:AR14"/>
    <mergeCell ref="AS14:AU14"/>
    <mergeCell ref="AV14:AX14"/>
    <mergeCell ref="AY14:BA14"/>
    <mergeCell ref="BB14:BD14"/>
    <mergeCell ref="AQ13:AR13"/>
    <mergeCell ref="AS13:AU13"/>
    <mergeCell ref="AV13:AX13"/>
    <mergeCell ref="AY7:BA7"/>
    <mergeCell ref="BB7:BD7"/>
    <mergeCell ref="AQ8:AR8"/>
    <mergeCell ref="AS8:AU8"/>
    <mergeCell ref="AV8:AX8"/>
    <mergeCell ref="AY8:BA8"/>
    <mergeCell ref="BB8:BD8"/>
    <mergeCell ref="AQ7:AR7"/>
    <mergeCell ref="AS7:AU7"/>
    <mergeCell ref="AV7:AX7"/>
    <mergeCell ref="AY9:BA9"/>
    <mergeCell ref="BB9:BD9"/>
    <mergeCell ref="AQ10:AR10"/>
    <mergeCell ref="AS10:AU10"/>
    <mergeCell ref="AV10:AX10"/>
    <mergeCell ref="AY10:BA10"/>
    <mergeCell ref="BB10:BD10"/>
    <mergeCell ref="AQ9:AR9"/>
    <mergeCell ref="AS9:AU9"/>
    <mergeCell ref="AV9:AX9"/>
    <mergeCell ref="AY3:BA3"/>
    <mergeCell ref="BB3:BD3"/>
    <mergeCell ref="AQ4:AR4"/>
    <mergeCell ref="AS4:AU4"/>
    <mergeCell ref="AV4:AX4"/>
    <mergeCell ref="AY4:BA4"/>
    <mergeCell ref="BB4:BD4"/>
    <mergeCell ref="AQ3:AR3"/>
    <mergeCell ref="AS3:AU3"/>
    <mergeCell ref="AV3:AX3"/>
    <mergeCell ref="AY5:BA5"/>
    <mergeCell ref="BB5:BD5"/>
    <mergeCell ref="AQ6:AR6"/>
    <mergeCell ref="AS6:AU6"/>
    <mergeCell ref="AV6:AX6"/>
    <mergeCell ref="AY6:BA6"/>
    <mergeCell ref="BB6:BD6"/>
    <mergeCell ref="AQ5:AR5"/>
    <mergeCell ref="AS5:AU5"/>
    <mergeCell ref="AV5:AX5"/>
    <mergeCell ref="AK31:AM31"/>
    <mergeCell ref="AN31:AP31"/>
    <mergeCell ref="AC32:AD32"/>
    <mergeCell ref="AE32:AG32"/>
    <mergeCell ref="AH32:AJ32"/>
    <mergeCell ref="AK32:AM32"/>
    <mergeCell ref="AN32:AP32"/>
    <mergeCell ref="AC31:AD31"/>
    <mergeCell ref="AE31:AG31"/>
    <mergeCell ref="AH31:AJ31"/>
    <mergeCell ref="AK33:AM33"/>
    <mergeCell ref="AN33:AP33"/>
    <mergeCell ref="AC34:AD34"/>
    <mergeCell ref="AE34:AG34"/>
    <mergeCell ref="AH34:AJ34"/>
    <mergeCell ref="AK34:AM34"/>
    <mergeCell ref="AN34:AP34"/>
    <mergeCell ref="AC33:AD33"/>
    <mergeCell ref="AE33:AG33"/>
    <mergeCell ref="AH33:AJ33"/>
    <mergeCell ref="AK27:AM27"/>
    <mergeCell ref="AN27:AP27"/>
    <mergeCell ref="AC28:AD28"/>
    <mergeCell ref="AE28:AG28"/>
    <mergeCell ref="AH28:AJ28"/>
    <mergeCell ref="AK28:AM28"/>
    <mergeCell ref="AN28:AP28"/>
    <mergeCell ref="AC27:AD27"/>
    <mergeCell ref="AE27:AG27"/>
    <mergeCell ref="AH27:AJ27"/>
    <mergeCell ref="AK29:AM29"/>
    <mergeCell ref="AN29:AP29"/>
    <mergeCell ref="AC30:AD30"/>
    <mergeCell ref="AE30:AG30"/>
    <mergeCell ref="AH30:AJ30"/>
    <mergeCell ref="AK30:AM30"/>
    <mergeCell ref="AN30:AP30"/>
    <mergeCell ref="AC29:AD29"/>
    <mergeCell ref="AE29:AG29"/>
    <mergeCell ref="AH29:AJ29"/>
    <mergeCell ref="AK23:AM23"/>
    <mergeCell ref="AN23:AP23"/>
    <mergeCell ref="AC24:AD24"/>
    <mergeCell ref="AE24:AG24"/>
    <mergeCell ref="AH24:AJ24"/>
    <mergeCell ref="AK24:AM24"/>
    <mergeCell ref="AN24:AP24"/>
    <mergeCell ref="AC23:AD23"/>
    <mergeCell ref="AE23:AG23"/>
    <mergeCell ref="AH23:AJ23"/>
    <mergeCell ref="AK25:AM25"/>
    <mergeCell ref="AN25:AP25"/>
    <mergeCell ref="AC26:AD26"/>
    <mergeCell ref="AE26:AG26"/>
    <mergeCell ref="AH26:AJ26"/>
    <mergeCell ref="AK26:AM26"/>
    <mergeCell ref="AN26:AP26"/>
    <mergeCell ref="AC25:AD25"/>
    <mergeCell ref="AE25:AG25"/>
    <mergeCell ref="AH25:AJ25"/>
    <mergeCell ref="AK19:AM19"/>
    <mergeCell ref="AN19:AP19"/>
    <mergeCell ref="AC20:AD20"/>
    <mergeCell ref="AE20:AG20"/>
    <mergeCell ref="AH20:AJ20"/>
    <mergeCell ref="AK20:AM20"/>
    <mergeCell ref="AN20:AP20"/>
    <mergeCell ref="AC19:AD19"/>
    <mergeCell ref="AE19:AG19"/>
    <mergeCell ref="AH19:AJ19"/>
    <mergeCell ref="AK21:AM21"/>
    <mergeCell ref="AN21:AP21"/>
    <mergeCell ref="AC22:AD22"/>
    <mergeCell ref="AE22:AG22"/>
    <mergeCell ref="AH22:AJ22"/>
    <mergeCell ref="AK22:AM22"/>
    <mergeCell ref="AN22:AP22"/>
    <mergeCell ref="AC21:AD21"/>
    <mergeCell ref="AE21:AG21"/>
    <mergeCell ref="AH21:AJ21"/>
    <mergeCell ref="AK15:AM15"/>
    <mergeCell ref="AN15:AP15"/>
    <mergeCell ref="AC16:AD16"/>
    <mergeCell ref="AE16:AG16"/>
    <mergeCell ref="AH16:AJ16"/>
    <mergeCell ref="AK16:AM16"/>
    <mergeCell ref="AN16:AP16"/>
    <mergeCell ref="AC15:AD15"/>
    <mergeCell ref="AE15:AG15"/>
    <mergeCell ref="AH15:AJ15"/>
    <mergeCell ref="AK17:AM17"/>
    <mergeCell ref="AN17:AP17"/>
    <mergeCell ref="AC18:AD18"/>
    <mergeCell ref="AE18:AG18"/>
    <mergeCell ref="AH18:AJ18"/>
    <mergeCell ref="AK18:AM18"/>
    <mergeCell ref="AN18:AP18"/>
    <mergeCell ref="AC17:AD17"/>
    <mergeCell ref="AE17:AG17"/>
    <mergeCell ref="AH17:AJ17"/>
    <mergeCell ref="AH12:AJ12"/>
    <mergeCell ref="AK10:AM10"/>
    <mergeCell ref="AN10:AP10"/>
    <mergeCell ref="AC11:AD11"/>
    <mergeCell ref="AE11:AG11"/>
    <mergeCell ref="AH11:AJ11"/>
    <mergeCell ref="AK11:AM11"/>
    <mergeCell ref="AN11:AP11"/>
    <mergeCell ref="AK12:AM12"/>
    <mergeCell ref="AN12:AP12"/>
    <mergeCell ref="AK13:AM13"/>
    <mergeCell ref="AN13:AP13"/>
    <mergeCell ref="AC14:AD14"/>
    <mergeCell ref="AE14:AG14"/>
    <mergeCell ref="AH14:AJ14"/>
    <mergeCell ref="AK14:AM14"/>
    <mergeCell ref="AN14:AP14"/>
    <mergeCell ref="AC13:AD13"/>
    <mergeCell ref="AH13:AJ13"/>
    <mergeCell ref="A31:B31"/>
    <mergeCell ref="F32:H32"/>
    <mergeCell ref="I32:K32"/>
    <mergeCell ref="A32:B32"/>
    <mergeCell ref="C32:E32"/>
    <mergeCell ref="C31:E31"/>
    <mergeCell ref="A29:B29"/>
    <mergeCell ref="C29:E29"/>
    <mergeCell ref="I28:K28"/>
    <mergeCell ref="F31:H31"/>
    <mergeCell ref="I29:K29"/>
    <mergeCell ref="I30:K30"/>
    <mergeCell ref="I31:K31"/>
    <mergeCell ref="A28:B28"/>
    <mergeCell ref="C28:E28"/>
    <mergeCell ref="F29:H29"/>
    <mergeCell ref="A27:B27"/>
    <mergeCell ref="C27:E27"/>
    <mergeCell ref="I27:K27"/>
    <mergeCell ref="F27:H27"/>
    <mergeCell ref="C30:E30"/>
    <mergeCell ref="F28:H28"/>
    <mergeCell ref="A34:B34"/>
    <mergeCell ref="C34:E34"/>
    <mergeCell ref="Q14:S14"/>
    <mergeCell ref="O13:P13"/>
    <mergeCell ref="W7:Y7"/>
    <mergeCell ref="W11:Y11"/>
    <mergeCell ref="L29:N29"/>
    <mergeCell ref="L28:N28"/>
    <mergeCell ref="Q13:S13"/>
    <mergeCell ref="W15:Y15"/>
    <mergeCell ref="T3:V3"/>
    <mergeCell ref="O4:P4"/>
    <mergeCell ref="Q4:S4"/>
    <mergeCell ref="T11:V11"/>
    <mergeCell ref="O12:P12"/>
    <mergeCell ref="Q12:S12"/>
    <mergeCell ref="O3:P3"/>
    <mergeCell ref="Q3:S3"/>
    <mergeCell ref="Q7:S7"/>
    <mergeCell ref="O5:P5"/>
    <mergeCell ref="A30:B30"/>
    <mergeCell ref="Q11:S11"/>
    <mergeCell ref="O10:P10"/>
    <mergeCell ref="Q10:S10"/>
    <mergeCell ref="T10:V10"/>
    <mergeCell ref="T14:V14"/>
    <mergeCell ref="T12:V12"/>
    <mergeCell ref="Q17:S17"/>
    <mergeCell ref="O16:P16"/>
    <mergeCell ref="O21:P21"/>
    <mergeCell ref="A33:B33"/>
    <mergeCell ref="C33:E33"/>
    <mergeCell ref="I34:K34"/>
    <mergeCell ref="L33:N33"/>
    <mergeCell ref="F33:H33"/>
    <mergeCell ref="F34:H34"/>
    <mergeCell ref="F30:H30"/>
    <mergeCell ref="L31:N31"/>
    <mergeCell ref="L32:N32"/>
    <mergeCell ref="Z8:AB8"/>
    <mergeCell ref="T8:V8"/>
    <mergeCell ref="Z3:AB3"/>
    <mergeCell ref="W3:Y3"/>
    <mergeCell ref="T6:V6"/>
    <mergeCell ref="Z9:AB9"/>
    <mergeCell ref="T9:V9"/>
    <mergeCell ref="Z4:AB4"/>
    <mergeCell ref="T4:V4"/>
    <mergeCell ref="Z5:AB5"/>
    <mergeCell ref="T5:V5"/>
    <mergeCell ref="W4:Y4"/>
    <mergeCell ref="Z7:AB7"/>
    <mergeCell ref="T7:V7"/>
    <mergeCell ref="Q5:S5"/>
    <mergeCell ref="W5:Y5"/>
    <mergeCell ref="I33:K33"/>
    <mergeCell ref="W12:Y12"/>
    <mergeCell ref="W9:Y9"/>
    <mergeCell ref="O20:P20"/>
    <mergeCell ref="L34:N34"/>
    <mergeCell ref="O18:P18"/>
    <mergeCell ref="O17:P17"/>
    <mergeCell ref="Q16:S16"/>
    <mergeCell ref="L27:N27"/>
    <mergeCell ref="W8:Y8"/>
    <mergeCell ref="T13:V13"/>
    <mergeCell ref="W13:Y13"/>
    <mergeCell ref="W10:Y10"/>
    <mergeCell ref="O22:P22"/>
    <mergeCell ref="L30:N30"/>
    <mergeCell ref="Q6:S6"/>
    <mergeCell ref="O8:P8"/>
    <mergeCell ref="Q8:S8"/>
    <mergeCell ref="Z6:AB6"/>
    <mergeCell ref="W6:Y6"/>
    <mergeCell ref="O7:P7"/>
    <mergeCell ref="Z13:AB13"/>
    <mergeCell ref="Z10:AB10"/>
    <mergeCell ref="Z11:AB11"/>
    <mergeCell ref="Z17:AB17"/>
    <mergeCell ref="O23:P23"/>
    <mergeCell ref="Q23:S23"/>
    <mergeCell ref="T23:V23"/>
    <mergeCell ref="O24:P24"/>
    <mergeCell ref="Q24:S24"/>
    <mergeCell ref="T24:V24"/>
    <mergeCell ref="W24:Y24"/>
    <mergeCell ref="W25:Y25"/>
    <mergeCell ref="W23:Y23"/>
    <mergeCell ref="Z23:AB23"/>
    <mergeCell ref="Q20:S20"/>
    <mergeCell ref="T20:V20"/>
    <mergeCell ref="W20:Y20"/>
    <mergeCell ref="W22:Y22"/>
    <mergeCell ref="Z22:AB22"/>
    <mergeCell ref="Z19:AB19"/>
    <mergeCell ref="Z21:AB21"/>
    <mergeCell ref="Q22:S22"/>
    <mergeCell ref="T22:V22"/>
    <mergeCell ref="Q21:S21"/>
    <mergeCell ref="Q19:S19"/>
    <mergeCell ref="T19:V19"/>
    <mergeCell ref="W19:Y19"/>
    <mergeCell ref="O28:P28"/>
    <mergeCell ref="Q28:S28"/>
    <mergeCell ref="T28:V28"/>
    <mergeCell ref="W28:Y28"/>
    <mergeCell ref="Z28:AB28"/>
    <mergeCell ref="O27:P27"/>
    <mergeCell ref="Q27:S27"/>
    <mergeCell ref="T27:V27"/>
    <mergeCell ref="T25:V25"/>
    <mergeCell ref="W27:Y27"/>
    <mergeCell ref="Z25:AB25"/>
    <mergeCell ref="O26:P26"/>
    <mergeCell ref="Q26:S26"/>
    <mergeCell ref="T26:V26"/>
    <mergeCell ref="W26:Y26"/>
    <mergeCell ref="Z26:AB26"/>
    <mergeCell ref="O25:P25"/>
    <mergeCell ref="Z27:AB27"/>
    <mergeCell ref="Q25:S25"/>
    <mergeCell ref="O19:P19"/>
    <mergeCell ref="O34:P34"/>
    <mergeCell ref="Q34:S34"/>
    <mergeCell ref="T34:V34"/>
    <mergeCell ref="W34:Y34"/>
    <mergeCell ref="Z34:AB34"/>
    <mergeCell ref="O33:P33"/>
    <mergeCell ref="Q33:S33"/>
    <mergeCell ref="W31:Y31"/>
    <mergeCell ref="Z29:AB29"/>
    <mergeCell ref="Z30:AB30"/>
    <mergeCell ref="Z31:AB31"/>
    <mergeCell ref="Z32:AB32"/>
    <mergeCell ref="O31:P31"/>
    <mergeCell ref="Q31:S31"/>
    <mergeCell ref="T31:V31"/>
    <mergeCell ref="O32:P32"/>
    <mergeCell ref="Q32:S32"/>
    <mergeCell ref="O30:P30"/>
    <mergeCell ref="Q30:S30"/>
    <mergeCell ref="T30:V30"/>
    <mergeCell ref="W30:Y30"/>
    <mergeCell ref="O29:P29"/>
    <mergeCell ref="Q29:S29"/>
    <mergeCell ref="W29:Y29"/>
    <mergeCell ref="T29:V29"/>
    <mergeCell ref="AH3:AJ3"/>
    <mergeCell ref="AK3:AM3"/>
    <mergeCell ref="AN5:AP5"/>
    <mergeCell ref="AC6:AD6"/>
    <mergeCell ref="AE6:AG6"/>
    <mergeCell ref="AH6:AJ6"/>
    <mergeCell ref="AK6:AM6"/>
    <mergeCell ref="AN6:AP6"/>
    <mergeCell ref="AC5:AD5"/>
    <mergeCell ref="AE5:AG5"/>
    <mergeCell ref="T33:V33"/>
    <mergeCell ref="W33:Y33"/>
    <mergeCell ref="AN3:AP3"/>
    <mergeCell ref="AC4:AD4"/>
    <mergeCell ref="AE4:AG4"/>
    <mergeCell ref="AH4:AJ4"/>
    <mergeCell ref="AK4:AM4"/>
    <mergeCell ref="AN4:AP4"/>
    <mergeCell ref="AC3:AD3"/>
    <mergeCell ref="AE3:AG3"/>
    <mergeCell ref="T32:V32"/>
    <mergeCell ref="W32:Y32"/>
    <mergeCell ref="Z33:AB33"/>
    <mergeCell ref="Z24:AB24"/>
    <mergeCell ref="Z18:AB18"/>
    <mergeCell ref="T18:V18"/>
    <mergeCell ref="Z12:AB12"/>
    <mergeCell ref="Z16:AB16"/>
    <mergeCell ref="T16:V16"/>
    <mergeCell ref="W16:Y16"/>
    <mergeCell ref="Z14:AB14"/>
    <mergeCell ref="W14:Y14"/>
    <mergeCell ref="AH7:AJ7"/>
    <mergeCell ref="AK7:AM7"/>
    <mergeCell ref="I17:K17"/>
    <mergeCell ref="L17:N17"/>
    <mergeCell ref="A18:B18"/>
    <mergeCell ref="C18:E18"/>
    <mergeCell ref="F18:H18"/>
    <mergeCell ref="I18:K18"/>
    <mergeCell ref="L18:N18"/>
    <mergeCell ref="A17:B17"/>
    <mergeCell ref="AH5:AJ5"/>
    <mergeCell ref="AK5:AM5"/>
    <mergeCell ref="AN7:AP7"/>
    <mergeCell ref="AC8:AD8"/>
    <mergeCell ref="AE8:AG8"/>
    <mergeCell ref="AH8:AJ8"/>
    <mergeCell ref="AK8:AM8"/>
    <mergeCell ref="AN8:AP8"/>
    <mergeCell ref="AC7:AD7"/>
    <mergeCell ref="AE7:AG7"/>
    <mergeCell ref="Q9:S9"/>
    <mergeCell ref="T15:V15"/>
    <mergeCell ref="Z15:AB15"/>
    <mergeCell ref="AC9:AD9"/>
    <mergeCell ref="AE9:AG9"/>
    <mergeCell ref="AE13:AG13"/>
    <mergeCell ref="AH9:AJ9"/>
    <mergeCell ref="AC10:AD10"/>
    <mergeCell ref="AE10:AG10"/>
    <mergeCell ref="AH10:AJ10"/>
    <mergeCell ref="AC12:AD12"/>
    <mergeCell ref="AE12:AG12"/>
    <mergeCell ref="AC35:AD35"/>
    <mergeCell ref="AE35:AG35"/>
    <mergeCell ref="AH35:AJ35"/>
    <mergeCell ref="A8:B8"/>
    <mergeCell ref="C8:E8"/>
    <mergeCell ref="F8:H8"/>
    <mergeCell ref="F19:H19"/>
    <mergeCell ref="T21:V21"/>
    <mergeCell ref="W21:Y21"/>
    <mergeCell ref="Z20:AB20"/>
    <mergeCell ref="AK39:AM39"/>
    <mergeCell ref="AN39:AP39"/>
    <mergeCell ref="AE38:AG38"/>
    <mergeCell ref="AH38:AJ38"/>
    <mergeCell ref="AE39:AG39"/>
    <mergeCell ref="AH39:AJ39"/>
    <mergeCell ref="A11:B11"/>
    <mergeCell ref="C11:E11"/>
    <mergeCell ref="F11:H11"/>
    <mergeCell ref="A10:B10"/>
    <mergeCell ref="F15:H15"/>
    <mergeCell ref="A12:B12"/>
    <mergeCell ref="C12:E12"/>
    <mergeCell ref="F12:H12"/>
    <mergeCell ref="A14:B14"/>
    <mergeCell ref="C14:E14"/>
    <mergeCell ref="A16:B16"/>
    <mergeCell ref="C16:E16"/>
    <mergeCell ref="F16:H16"/>
    <mergeCell ref="I16:K16"/>
    <mergeCell ref="L16:N16"/>
    <mergeCell ref="A15:B15"/>
    <mergeCell ref="T17:V17"/>
    <mergeCell ref="W17:Y17"/>
    <mergeCell ref="W18:Y18"/>
    <mergeCell ref="I9:K9"/>
    <mergeCell ref="I15:K15"/>
    <mergeCell ref="I14:K14"/>
    <mergeCell ref="L15:N15"/>
    <mergeCell ref="O15:P15"/>
    <mergeCell ref="Q15:S15"/>
    <mergeCell ref="O9:P9"/>
    <mergeCell ref="A9:B9"/>
    <mergeCell ref="L12:N12"/>
    <mergeCell ref="C15:E15"/>
    <mergeCell ref="C9:E9"/>
    <mergeCell ref="F9:H9"/>
    <mergeCell ref="A7:B7"/>
    <mergeCell ref="C7:E7"/>
    <mergeCell ref="F7:H7"/>
    <mergeCell ref="I7:K7"/>
    <mergeCell ref="L14:N14"/>
    <mergeCell ref="I12:K12"/>
    <mergeCell ref="I13:K13"/>
    <mergeCell ref="A13:B13"/>
    <mergeCell ref="C13:E13"/>
    <mergeCell ref="F13:H13"/>
    <mergeCell ref="F14:H14"/>
    <mergeCell ref="C17:E17"/>
    <mergeCell ref="F17:H17"/>
    <mergeCell ref="O14:P14"/>
    <mergeCell ref="L9:N9"/>
    <mergeCell ref="L10:N10"/>
    <mergeCell ref="O11:P11"/>
    <mergeCell ref="Q18:S18"/>
    <mergeCell ref="I8:K8"/>
    <mergeCell ref="L8:N8"/>
    <mergeCell ref="L7:N7"/>
    <mergeCell ref="L13:N13"/>
    <mergeCell ref="O6:P6"/>
    <mergeCell ref="A3:B3"/>
    <mergeCell ref="C6:E6"/>
    <mergeCell ref="A5:B5"/>
    <mergeCell ref="A6:B6"/>
    <mergeCell ref="F6:H6"/>
    <mergeCell ref="I19:K19"/>
    <mergeCell ref="C3:E3"/>
    <mergeCell ref="F3:H3"/>
    <mergeCell ref="I3:K3"/>
    <mergeCell ref="L3:N3"/>
    <mergeCell ref="I4:K4"/>
    <mergeCell ref="C5:E5"/>
    <mergeCell ref="L4:N4"/>
    <mergeCell ref="I10:K10"/>
    <mergeCell ref="L6:N6"/>
    <mergeCell ref="C10:E10"/>
    <mergeCell ref="F10:H10"/>
    <mergeCell ref="A19:B19"/>
    <mergeCell ref="C19:E19"/>
    <mergeCell ref="L21:N21"/>
    <mergeCell ref="A22:B22"/>
    <mergeCell ref="C22:E22"/>
    <mergeCell ref="F22:H22"/>
    <mergeCell ref="I22:K22"/>
    <mergeCell ref="L22:N22"/>
    <mergeCell ref="A21:B21"/>
    <mergeCell ref="C21:E21"/>
    <mergeCell ref="F21:H21"/>
    <mergeCell ref="I21:K21"/>
    <mergeCell ref="L19:N19"/>
    <mergeCell ref="I20:K20"/>
    <mergeCell ref="L20:N20"/>
    <mergeCell ref="A20:B20"/>
    <mergeCell ref="C20:E20"/>
    <mergeCell ref="F20:H20"/>
    <mergeCell ref="A4:B4"/>
    <mergeCell ref="C4:E4"/>
    <mergeCell ref="F4:H4"/>
    <mergeCell ref="I6:K6"/>
    <mergeCell ref="L11:N11"/>
    <mergeCell ref="I11:K11"/>
    <mergeCell ref="F5:H5"/>
    <mergeCell ref="I5:K5"/>
    <mergeCell ref="L5:N5"/>
    <mergeCell ref="L25:N25"/>
    <mergeCell ref="A26:B26"/>
    <mergeCell ref="C26:E26"/>
    <mergeCell ref="F26:H26"/>
    <mergeCell ref="I26:K26"/>
    <mergeCell ref="L26:N26"/>
    <mergeCell ref="A25:B25"/>
    <mergeCell ref="C25:E25"/>
    <mergeCell ref="F25:H25"/>
    <mergeCell ref="I25:K25"/>
    <mergeCell ref="L23:N23"/>
    <mergeCell ref="A24:B24"/>
    <mergeCell ref="C24:E24"/>
    <mergeCell ref="F24:H24"/>
    <mergeCell ref="I24:K24"/>
    <mergeCell ref="L24:N24"/>
    <mergeCell ref="A23:B23"/>
    <mergeCell ref="C23:E23"/>
    <mergeCell ref="F23:H23"/>
    <mergeCell ref="I23:K23"/>
    <mergeCell ref="F38:H38"/>
    <mergeCell ref="C37:E37"/>
    <mergeCell ref="I39:K39"/>
    <mergeCell ref="A38:B38"/>
    <mergeCell ref="C38:E38"/>
    <mergeCell ref="A37:B37"/>
    <mergeCell ref="A39:B39"/>
    <mergeCell ref="C39:E39"/>
    <mergeCell ref="I38:K38"/>
    <mergeCell ref="L38:N38"/>
    <mergeCell ref="I37:K37"/>
    <mergeCell ref="L37:N37"/>
    <mergeCell ref="A35:B35"/>
    <mergeCell ref="C35:E35"/>
    <mergeCell ref="A36:B36"/>
    <mergeCell ref="C36:E36"/>
    <mergeCell ref="F35:H35"/>
    <mergeCell ref="I35:K35"/>
    <mergeCell ref="F37:H37"/>
    <mergeCell ref="L35:N35"/>
    <mergeCell ref="F36:H36"/>
    <mergeCell ref="I36:K36"/>
    <mergeCell ref="L36:N36"/>
    <mergeCell ref="L41:N41"/>
    <mergeCell ref="A42:B42"/>
    <mergeCell ref="C42:E42"/>
    <mergeCell ref="F42:H42"/>
    <mergeCell ref="I42:K42"/>
    <mergeCell ref="L42:N42"/>
    <mergeCell ref="A41:B41"/>
    <mergeCell ref="C41:E41"/>
    <mergeCell ref="F41:H41"/>
    <mergeCell ref="I41:K41"/>
    <mergeCell ref="L39:N39"/>
    <mergeCell ref="A40:B40"/>
    <mergeCell ref="C40:E40"/>
    <mergeCell ref="F40:H40"/>
    <mergeCell ref="I40:K40"/>
    <mergeCell ref="L40:N40"/>
    <mergeCell ref="F39:H39"/>
    <mergeCell ref="Z37:AB37"/>
    <mergeCell ref="O38:P38"/>
    <mergeCell ref="Q38:S38"/>
    <mergeCell ref="T38:V38"/>
    <mergeCell ref="W38:Y38"/>
    <mergeCell ref="Z38:AB38"/>
    <mergeCell ref="O37:P37"/>
    <mergeCell ref="Q37:S37"/>
    <mergeCell ref="T37:V37"/>
    <mergeCell ref="W37:Y37"/>
    <mergeCell ref="Z35:AB35"/>
    <mergeCell ref="O36:P36"/>
    <mergeCell ref="Q36:S36"/>
    <mergeCell ref="T36:V36"/>
    <mergeCell ref="W36:Y36"/>
    <mergeCell ref="Z36:AB36"/>
    <mergeCell ref="O35:P35"/>
    <mergeCell ref="Q35:S35"/>
    <mergeCell ref="T35:V35"/>
    <mergeCell ref="W35:Y35"/>
    <mergeCell ref="T41:V41"/>
    <mergeCell ref="W41:Y41"/>
    <mergeCell ref="Z41:AB41"/>
    <mergeCell ref="AH40:AJ40"/>
    <mergeCell ref="AK40:AM40"/>
    <mergeCell ref="AN40:AP40"/>
    <mergeCell ref="AK38:AM38"/>
    <mergeCell ref="AN38:AP38"/>
    <mergeCell ref="O41:P41"/>
    <mergeCell ref="Q41:S41"/>
    <mergeCell ref="O42:P42"/>
    <mergeCell ref="Q42:S42"/>
    <mergeCell ref="Z39:AB39"/>
    <mergeCell ref="O40:P40"/>
    <mergeCell ref="Q40:S40"/>
    <mergeCell ref="T40:V40"/>
    <mergeCell ref="W40:Y40"/>
    <mergeCell ref="Z40:AB40"/>
    <mergeCell ref="O39:P39"/>
    <mergeCell ref="Q39:S39"/>
    <mergeCell ref="T39:V39"/>
    <mergeCell ref="W39:Y39"/>
    <mergeCell ref="O2:AB2"/>
    <mergeCell ref="AH42:AJ42"/>
    <mergeCell ref="AK42:AM42"/>
    <mergeCell ref="AN42:AP42"/>
    <mergeCell ref="AC41:AD41"/>
    <mergeCell ref="AE41:AG41"/>
    <mergeCell ref="AC42:AD42"/>
    <mergeCell ref="AE42:AG42"/>
    <mergeCell ref="AH41:AJ41"/>
    <mergeCell ref="AK41:AM41"/>
    <mergeCell ref="AN41:AP41"/>
    <mergeCell ref="AN9:AP9"/>
    <mergeCell ref="AE37:AG37"/>
    <mergeCell ref="AH37:AJ37"/>
    <mergeCell ref="AK37:AM37"/>
    <mergeCell ref="AK35:AM35"/>
    <mergeCell ref="AE36:AG36"/>
    <mergeCell ref="AH36:AJ36"/>
    <mergeCell ref="AN35:AP35"/>
    <mergeCell ref="AN37:AP37"/>
    <mergeCell ref="T42:V42"/>
    <mergeCell ref="W42:Y42"/>
    <mergeCell ref="Z42:AB42"/>
    <mergeCell ref="AK9:AM9"/>
    <mergeCell ref="AC36:AD36"/>
    <mergeCell ref="AC38:AD38"/>
    <mergeCell ref="AC37:AD37"/>
    <mergeCell ref="AC39:AD39"/>
    <mergeCell ref="AC40:AD40"/>
    <mergeCell ref="AE40:AG40"/>
    <mergeCell ref="AK36:AM36"/>
    <mergeCell ref="AN36:AP36"/>
    <mergeCell ref="A73:BD73"/>
    <mergeCell ref="A74:BD74"/>
    <mergeCell ref="C71:BD71"/>
    <mergeCell ref="C72:BD72"/>
    <mergeCell ref="C70:P70"/>
    <mergeCell ref="T65:AH65"/>
    <mergeCell ref="T66:AH66"/>
    <mergeCell ref="T67:AH67"/>
    <mergeCell ref="T68:AH68"/>
    <mergeCell ref="T69:AH69"/>
    <mergeCell ref="T70:AH70"/>
    <mergeCell ref="C66:P66"/>
    <mergeCell ref="C67:P67"/>
    <mergeCell ref="C68:P68"/>
    <mergeCell ref="C69:P69"/>
    <mergeCell ref="C62:BD62"/>
    <mergeCell ref="C63:BD63"/>
    <mergeCell ref="C64:BD64"/>
    <mergeCell ref="C65:P65"/>
  </mergeCells>
  <phoneticPr fontId="0" type="noConversion"/>
  <pageMargins left="0.39370078740157483" right="0" top="0.39370078740157483" bottom="0.19685039370078741" header="0" footer="0"/>
  <pageSetup paperSize="9" scale="55" fitToHeight="0" orientation="landscape" horizontalDpi="300" verticalDpi="300" r:id="rId1"/>
  <headerFooter alignWithMargins="0">
    <oddFooter>&amp;L&amp;"Arial,Fett"&amp;14Tischeinteilung&amp;C&amp;"Arial,Fett"&amp;14alle Spieltage&amp;R&amp;"Arial,Fett"&amp;14alle Ligen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161"/>
  <sheetViews>
    <sheetView tabSelected="1" topLeftCell="C1"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7" customWidth="1"/>
    <col min="39" max="16384" width="11.42578125" style="10"/>
  </cols>
  <sheetData>
    <row r="1" spans="1:38" ht="30" customHeight="1" thickBot="1" x14ac:dyDescent="0.45">
      <c r="A1" s="596" t="s">
        <v>176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8"/>
      <c r="W1" s="12">
        <v>1</v>
      </c>
      <c r="X1" s="836" t="s">
        <v>0</v>
      </c>
      <c r="Y1" s="520"/>
      <c r="Z1" s="521"/>
      <c r="AA1" s="856" t="s">
        <v>28</v>
      </c>
      <c r="AB1" s="836"/>
      <c r="AC1" s="836"/>
      <c r="AD1" s="857"/>
      <c r="AE1" s="856" t="s">
        <v>27</v>
      </c>
      <c r="AF1" s="836"/>
      <c r="AG1" s="836"/>
      <c r="AH1" s="857"/>
      <c r="AI1" s="856" t="s">
        <v>27</v>
      </c>
      <c r="AJ1" s="836"/>
      <c r="AK1" s="836"/>
      <c r="AL1" s="857"/>
    </row>
    <row r="2" spans="1:38" ht="15" customHeight="1" x14ac:dyDescent="0.2">
      <c r="A2" s="834" t="s">
        <v>180</v>
      </c>
      <c r="B2" s="835"/>
      <c r="C2" s="831" t="s">
        <v>1</v>
      </c>
      <c r="D2" s="832"/>
      <c r="E2" s="832"/>
      <c r="F2" s="832"/>
      <c r="G2" s="832"/>
      <c r="H2" s="833"/>
      <c r="I2" s="679" t="s">
        <v>2</v>
      </c>
      <c r="J2" s="680"/>
      <c r="K2" s="669" t="s">
        <v>3</v>
      </c>
      <c r="L2" s="681"/>
      <c r="M2" s="682"/>
      <c r="N2" s="669" t="s">
        <v>4</v>
      </c>
      <c r="O2" s="681"/>
      <c r="P2" s="682"/>
      <c r="Q2" s="669" t="s">
        <v>5</v>
      </c>
      <c r="R2" s="670"/>
      <c r="S2" s="671"/>
      <c r="T2" s="669" t="s">
        <v>6</v>
      </c>
      <c r="U2" s="670"/>
      <c r="V2" s="671"/>
      <c r="W2" s="400"/>
      <c r="X2" s="401"/>
      <c r="Y2" s="401"/>
      <c r="Z2" s="402"/>
      <c r="AA2" s="837"/>
      <c r="AB2" s="838"/>
      <c r="AC2" s="838"/>
      <c r="AD2" s="839"/>
      <c r="AE2" s="837"/>
      <c r="AF2" s="838"/>
      <c r="AG2" s="838"/>
      <c r="AH2" s="839"/>
      <c r="AI2" s="837"/>
      <c r="AJ2" s="838"/>
      <c r="AK2" s="838"/>
      <c r="AL2" s="839"/>
    </row>
    <row r="3" spans="1:38" ht="30" customHeight="1" thickBot="1" x14ac:dyDescent="0.45">
      <c r="A3" s="826" t="str">
        <f>$W$1&amp;". / 1"</f>
        <v>1. / 1</v>
      </c>
      <c r="B3" s="827"/>
      <c r="C3" s="828">
        <f>W19</f>
        <v>45038</v>
      </c>
      <c r="D3" s="829"/>
      <c r="E3" s="829"/>
      <c r="F3" s="829"/>
      <c r="G3" s="829"/>
      <c r="H3" s="830"/>
      <c r="I3" s="672">
        <f>IF($AE$19=1,1,1)</f>
        <v>1</v>
      </c>
      <c r="J3" s="673"/>
      <c r="K3" s="674" t="str">
        <f>$W$3&amp;" / 1"</f>
        <v>A / 1</v>
      </c>
      <c r="L3" s="675"/>
      <c r="M3" s="676"/>
      <c r="N3" s="674" t="str">
        <f>$Z$3&amp;" / 4"</f>
        <v>P / 4</v>
      </c>
      <c r="O3" s="675"/>
      <c r="P3" s="676"/>
      <c r="Q3" s="674" t="str">
        <f>$X$3&amp;" / 2"</f>
        <v>E / 2</v>
      </c>
      <c r="R3" s="677"/>
      <c r="S3" s="678"/>
      <c r="T3" s="674" t="str">
        <f>$Y$3&amp;" / 3"</f>
        <v>K / 3</v>
      </c>
      <c r="U3" s="677"/>
      <c r="V3" s="678"/>
      <c r="W3" s="1" t="s">
        <v>7</v>
      </c>
      <c r="X3" s="2" t="s">
        <v>23</v>
      </c>
      <c r="Y3" s="2" t="s">
        <v>16</v>
      </c>
      <c r="Z3" s="3" t="s">
        <v>9</v>
      </c>
      <c r="AA3" s="1" t="s">
        <v>7</v>
      </c>
      <c r="AB3" s="2" t="s">
        <v>24</v>
      </c>
      <c r="AC3" s="2" t="s">
        <v>21</v>
      </c>
      <c r="AD3" s="3" t="s">
        <v>18</v>
      </c>
      <c r="AE3" s="1" t="s">
        <v>7</v>
      </c>
      <c r="AF3" s="2" t="s">
        <v>23</v>
      </c>
      <c r="AG3" s="2" t="s">
        <v>16</v>
      </c>
      <c r="AH3" s="3" t="s">
        <v>9</v>
      </c>
      <c r="AI3" s="1" t="s">
        <v>7</v>
      </c>
      <c r="AJ3" s="2" t="s">
        <v>24</v>
      </c>
      <c r="AK3" s="2" t="s">
        <v>21</v>
      </c>
      <c r="AL3" s="3" t="s">
        <v>20</v>
      </c>
    </row>
    <row r="4" spans="1:38" ht="15" customHeight="1" x14ac:dyDescent="0.4">
      <c r="A4" s="834" t="s">
        <v>180</v>
      </c>
      <c r="B4" s="835"/>
      <c r="C4" s="831" t="s">
        <v>1</v>
      </c>
      <c r="D4" s="832"/>
      <c r="E4" s="832"/>
      <c r="F4" s="832"/>
      <c r="G4" s="832"/>
      <c r="H4" s="833"/>
      <c r="I4" s="679" t="s">
        <v>2</v>
      </c>
      <c r="J4" s="680"/>
      <c r="K4" s="669" t="s">
        <v>3</v>
      </c>
      <c r="L4" s="681"/>
      <c r="M4" s="682"/>
      <c r="N4" s="669" t="s">
        <v>4</v>
      </c>
      <c r="O4" s="681"/>
      <c r="P4" s="682"/>
      <c r="Q4" s="669" t="s">
        <v>5</v>
      </c>
      <c r="R4" s="670"/>
      <c r="S4" s="671"/>
      <c r="T4" s="669" t="s">
        <v>6</v>
      </c>
      <c r="U4" s="670"/>
      <c r="V4" s="671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826" t="str">
        <f>A3</f>
        <v>1. / 1</v>
      </c>
      <c r="B5" s="827"/>
      <c r="C5" s="828">
        <f>C3</f>
        <v>45038</v>
      </c>
      <c r="D5" s="829"/>
      <c r="E5" s="829"/>
      <c r="F5" s="829"/>
      <c r="G5" s="829"/>
      <c r="H5" s="830"/>
      <c r="I5" s="672">
        <f>I3+1</f>
        <v>2</v>
      </c>
      <c r="J5" s="673"/>
      <c r="K5" s="674" t="str">
        <f>$W$3&amp;" / 2"</f>
        <v>A / 2</v>
      </c>
      <c r="L5" s="675"/>
      <c r="M5" s="676"/>
      <c r="N5" s="674" t="str">
        <f>$Z$3&amp;" / 3"</f>
        <v>P / 3</v>
      </c>
      <c r="O5" s="675"/>
      <c r="P5" s="676"/>
      <c r="Q5" s="674" t="str">
        <f>$X$3&amp;" / 1"</f>
        <v>E / 1</v>
      </c>
      <c r="R5" s="677"/>
      <c r="S5" s="678"/>
      <c r="T5" s="674" t="str">
        <f>$Y$3&amp;" / 4"</f>
        <v>K / 4</v>
      </c>
      <c r="U5" s="677"/>
      <c r="V5" s="678"/>
      <c r="W5" s="1" t="s">
        <v>11</v>
      </c>
      <c r="X5" s="2" t="s">
        <v>24</v>
      </c>
      <c r="Y5" s="2" t="s">
        <v>20</v>
      </c>
      <c r="Z5" s="3" t="s">
        <v>13</v>
      </c>
      <c r="AA5" s="1" t="s">
        <v>11</v>
      </c>
      <c r="AB5" s="2" t="s">
        <v>8</v>
      </c>
      <c r="AC5" s="2" t="s">
        <v>25</v>
      </c>
      <c r="AD5" s="3" t="s">
        <v>22</v>
      </c>
      <c r="AE5" s="1" t="s">
        <v>11</v>
      </c>
      <c r="AF5" s="2" t="s">
        <v>24</v>
      </c>
      <c r="AG5" s="2" t="s">
        <v>20</v>
      </c>
      <c r="AH5" s="3" t="s">
        <v>13</v>
      </c>
      <c r="AI5" s="1" t="s">
        <v>11</v>
      </c>
      <c r="AJ5" s="2" t="s">
        <v>8</v>
      </c>
      <c r="AK5" s="2" t="s">
        <v>12</v>
      </c>
      <c r="AL5" s="3" t="s">
        <v>25</v>
      </c>
    </row>
    <row r="6" spans="1:38" ht="15" customHeight="1" x14ac:dyDescent="0.4">
      <c r="A6" s="834" t="s">
        <v>180</v>
      </c>
      <c r="B6" s="835"/>
      <c r="C6" s="831" t="s">
        <v>1</v>
      </c>
      <c r="D6" s="832"/>
      <c r="E6" s="832"/>
      <c r="F6" s="832"/>
      <c r="G6" s="832"/>
      <c r="H6" s="833"/>
      <c r="I6" s="679" t="s">
        <v>2</v>
      </c>
      <c r="J6" s="680"/>
      <c r="K6" s="669" t="s">
        <v>3</v>
      </c>
      <c r="L6" s="681"/>
      <c r="M6" s="682"/>
      <c r="N6" s="669" t="s">
        <v>4</v>
      </c>
      <c r="O6" s="681"/>
      <c r="P6" s="682"/>
      <c r="Q6" s="669" t="s">
        <v>5</v>
      </c>
      <c r="R6" s="670"/>
      <c r="S6" s="671"/>
      <c r="T6" s="669" t="s">
        <v>6</v>
      </c>
      <c r="U6" s="670"/>
      <c r="V6" s="671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826" t="str">
        <f>A5</f>
        <v>1. / 1</v>
      </c>
      <c r="B7" s="827"/>
      <c r="C7" s="828">
        <f>C5</f>
        <v>45038</v>
      </c>
      <c r="D7" s="829"/>
      <c r="E7" s="829"/>
      <c r="F7" s="829"/>
      <c r="G7" s="829"/>
      <c r="H7" s="830"/>
      <c r="I7" s="672">
        <f>I5+1</f>
        <v>3</v>
      </c>
      <c r="J7" s="673"/>
      <c r="K7" s="674" t="str">
        <f>$W$3&amp;" / 3"</f>
        <v>A / 3</v>
      </c>
      <c r="L7" s="675"/>
      <c r="M7" s="676"/>
      <c r="N7" s="674" t="str">
        <f>$Z$3&amp;" / 2"</f>
        <v>P / 2</v>
      </c>
      <c r="O7" s="675"/>
      <c r="P7" s="676"/>
      <c r="Q7" s="674" t="str">
        <f>$X$3&amp;" / 4"</f>
        <v>E / 4</v>
      </c>
      <c r="R7" s="677"/>
      <c r="S7" s="678"/>
      <c r="T7" s="674" t="str">
        <f>$Y$3&amp;" / 1"</f>
        <v>K / 1</v>
      </c>
      <c r="U7" s="677"/>
      <c r="V7" s="678"/>
      <c r="W7" s="1" t="s">
        <v>15</v>
      </c>
      <c r="X7" s="2" t="s">
        <v>8</v>
      </c>
      <c r="Y7" s="2" t="s">
        <v>21</v>
      </c>
      <c r="Z7" s="3" t="s">
        <v>17</v>
      </c>
      <c r="AA7" s="1" t="s">
        <v>15</v>
      </c>
      <c r="AB7" s="2" t="s">
        <v>12</v>
      </c>
      <c r="AC7" s="2" t="s">
        <v>9</v>
      </c>
      <c r="AD7" s="3" t="s">
        <v>26</v>
      </c>
      <c r="AE7" s="1" t="s">
        <v>15</v>
      </c>
      <c r="AF7" s="2" t="s">
        <v>8</v>
      </c>
      <c r="AG7" s="2" t="s">
        <v>21</v>
      </c>
      <c r="AH7" s="3" t="s">
        <v>17</v>
      </c>
      <c r="AI7" s="1" t="s">
        <v>15</v>
      </c>
      <c r="AJ7" s="2" t="s">
        <v>19</v>
      </c>
      <c r="AK7" s="2" t="s">
        <v>23</v>
      </c>
      <c r="AL7" s="3" t="s">
        <v>16</v>
      </c>
    </row>
    <row r="8" spans="1:38" ht="15" customHeight="1" x14ac:dyDescent="0.4">
      <c r="A8" s="834" t="s">
        <v>180</v>
      </c>
      <c r="B8" s="835"/>
      <c r="C8" s="831" t="s">
        <v>1</v>
      </c>
      <c r="D8" s="832"/>
      <c r="E8" s="832"/>
      <c r="F8" s="832"/>
      <c r="G8" s="832"/>
      <c r="H8" s="833"/>
      <c r="I8" s="679" t="s">
        <v>2</v>
      </c>
      <c r="J8" s="680"/>
      <c r="K8" s="669" t="s">
        <v>3</v>
      </c>
      <c r="L8" s="681"/>
      <c r="M8" s="682"/>
      <c r="N8" s="669" t="s">
        <v>4</v>
      </c>
      <c r="O8" s="681"/>
      <c r="P8" s="682"/>
      <c r="Q8" s="669" t="s">
        <v>5</v>
      </c>
      <c r="R8" s="670"/>
      <c r="S8" s="671"/>
      <c r="T8" s="669" t="s">
        <v>6</v>
      </c>
      <c r="U8" s="670"/>
      <c r="V8" s="671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826" t="str">
        <f>A7</f>
        <v>1. / 1</v>
      </c>
      <c r="B9" s="827"/>
      <c r="C9" s="828">
        <f>C7</f>
        <v>45038</v>
      </c>
      <c r="D9" s="829"/>
      <c r="E9" s="829"/>
      <c r="F9" s="829"/>
      <c r="G9" s="829"/>
      <c r="H9" s="830"/>
      <c r="I9" s="672">
        <f>I7+1</f>
        <v>4</v>
      </c>
      <c r="J9" s="673"/>
      <c r="K9" s="674" t="str">
        <f>$W$3&amp;" / 4"</f>
        <v>A / 4</v>
      </c>
      <c r="L9" s="675"/>
      <c r="M9" s="676"/>
      <c r="N9" s="674" t="str">
        <f>$Z$3&amp;" / 1"</f>
        <v>P / 1</v>
      </c>
      <c r="O9" s="675"/>
      <c r="P9" s="676"/>
      <c r="Q9" s="674" t="str">
        <f>$X$3&amp;" / 3"</f>
        <v>E / 3</v>
      </c>
      <c r="R9" s="677"/>
      <c r="S9" s="678"/>
      <c r="T9" s="674" t="str">
        <f>$Y$3&amp;" / 2"</f>
        <v>K / 2</v>
      </c>
      <c r="U9" s="677"/>
      <c r="V9" s="678"/>
      <c r="W9" s="1" t="s">
        <v>19</v>
      </c>
      <c r="X9" s="2" t="s">
        <v>12</v>
      </c>
      <c r="Y9" s="2" t="s">
        <v>25</v>
      </c>
      <c r="Z9" s="3" t="s">
        <v>18</v>
      </c>
      <c r="AA9" s="1" t="s">
        <v>19</v>
      </c>
      <c r="AB9" s="2" t="s">
        <v>16</v>
      </c>
      <c r="AC9" s="2" t="s">
        <v>13</v>
      </c>
      <c r="AD9" s="3" t="s">
        <v>10</v>
      </c>
      <c r="AE9" s="1" t="s">
        <v>19</v>
      </c>
      <c r="AF9" s="2" t="s">
        <v>12</v>
      </c>
      <c r="AG9" s="2" t="s">
        <v>25</v>
      </c>
      <c r="AH9" s="3" t="s">
        <v>18</v>
      </c>
      <c r="AI9" s="1"/>
      <c r="AJ9" s="2"/>
      <c r="AK9" s="2"/>
      <c r="AL9" s="3"/>
    </row>
    <row r="10" spans="1:38" ht="15" customHeight="1" x14ac:dyDescent="0.4">
      <c r="A10" s="824" t="s">
        <v>181</v>
      </c>
      <c r="B10" s="825"/>
      <c r="C10" s="821" t="s">
        <v>1</v>
      </c>
      <c r="D10" s="822"/>
      <c r="E10" s="822"/>
      <c r="F10" s="822"/>
      <c r="G10" s="822"/>
      <c r="H10" s="823"/>
      <c r="I10" s="638" t="s">
        <v>2</v>
      </c>
      <c r="J10" s="639"/>
      <c r="K10" s="633" t="s">
        <v>3</v>
      </c>
      <c r="L10" s="634"/>
      <c r="M10" s="635"/>
      <c r="N10" s="633" t="s">
        <v>4</v>
      </c>
      <c r="O10" s="634"/>
      <c r="P10" s="635"/>
      <c r="Q10" s="633" t="s">
        <v>5</v>
      </c>
      <c r="R10" s="636"/>
      <c r="S10" s="637"/>
      <c r="T10" s="633" t="s">
        <v>6</v>
      </c>
      <c r="U10" s="636"/>
      <c r="V10" s="637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816" t="str">
        <f>A9</f>
        <v>1. / 1</v>
      </c>
      <c r="B11" s="817"/>
      <c r="C11" s="818">
        <f>C9</f>
        <v>45038</v>
      </c>
      <c r="D11" s="819"/>
      <c r="E11" s="819"/>
      <c r="F11" s="819"/>
      <c r="G11" s="819"/>
      <c r="H11" s="820"/>
      <c r="I11" s="626">
        <f>IF($AE$19=1,5,1)</f>
        <v>1</v>
      </c>
      <c r="J11" s="627"/>
      <c r="K11" s="628" t="str">
        <f>$W$5&amp;" / 1"</f>
        <v>B / 1</v>
      </c>
      <c r="L11" s="629"/>
      <c r="M11" s="630"/>
      <c r="N11" s="628" t="str">
        <f>$Z$5&amp;" / 4"</f>
        <v>R / 4</v>
      </c>
      <c r="O11" s="629"/>
      <c r="P11" s="630"/>
      <c r="Q11" s="628" t="str">
        <f>$X$5&amp;" / 2"</f>
        <v>F / 2</v>
      </c>
      <c r="R11" s="631"/>
      <c r="S11" s="632"/>
      <c r="T11" s="628" t="str">
        <f>$Y$5&amp;" / 3"</f>
        <v>L / 3</v>
      </c>
      <c r="U11" s="631"/>
      <c r="V11" s="632"/>
      <c r="W11" s="7"/>
      <c r="X11" s="8"/>
      <c r="Y11" s="8"/>
      <c r="Z11" s="9"/>
      <c r="AA11" s="7" t="s">
        <v>23</v>
      </c>
      <c r="AB11" s="8" t="s">
        <v>20</v>
      </c>
      <c r="AC11" s="8" t="s">
        <v>17</v>
      </c>
      <c r="AD11" s="9" t="s">
        <v>14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824" t="s">
        <v>181</v>
      </c>
      <c r="B12" s="825"/>
      <c r="C12" s="821" t="s">
        <v>1</v>
      </c>
      <c r="D12" s="822"/>
      <c r="E12" s="822"/>
      <c r="F12" s="822"/>
      <c r="G12" s="822"/>
      <c r="H12" s="823"/>
      <c r="I12" s="638" t="s">
        <v>2</v>
      </c>
      <c r="J12" s="639"/>
      <c r="K12" s="633" t="s">
        <v>3</v>
      </c>
      <c r="L12" s="634"/>
      <c r="M12" s="635"/>
      <c r="N12" s="633" t="s">
        <v>4</v>
      </c>
      <c r="O12" s="634"/>
      <c r="P12" s="635"/>
      <c r="Q12" s="633" t="s">
        <v>5</v>
      </c>
      <c r="R12" s="636"/>
      <c r="S12" s="637"/>
      <c r="T12" s="633" t="s">
        <v>6</v>
      </c>
      <c r="U12" s="636"/>
      <c r="V12" s="637"/>
    </row>
    <row r="13" spans="1:38" ht="30" customHeight="1" thickBot="1" x14ac:dyDescent="0.25">
      <c r="A13" s="816" t="str">
        <f>A11</f>
        <v>1. / 1</v>
      </c>
      <c r="B13" s="817"/>
      <c r="C13" s="818">
        <f>C11</f>
        <v>45038</v>
      </c>
      <c r="D13" s="819"/>
      <c r="E13" s="819"/>
      <c r="F13" s="819"/>
      <c r="G13" s="819"/>
      <c r="H13" s="820"/>
      <c r="I13" s="626">
        <f>I11+1</f>
        <v>2</v>
      </c>
      <c r="J13" s="627"/>
      <c r="K13" s="628" t="str">
        <f>$W$5&amp;" / 2"</f>
        <v>B / 2</v>
      </c>
      <c r="L13" s="629"/>
      <c r="M13" s="630"/>
      <c r="N13" s="628" t="str">
        <f>$Z$5&amp;" / 3"</f>
        <v>R / 3</v>
      </c>
      <c r="O13" s="629"/>
      <c r="P13" s="630"/>
      <c r="Q13" s="628" t="str">
        <f>$X$5&amp;" / 1"</f>
        <v>F / 1</v>
      </c>
      <c r="R13" s="631"/>
      <c r="S13" s="632"/>
      <c r="T13" s="628" t="str">
        <f>$Y$5&amp;" / 4"</f>
        <v>L / 4</v>
      </c>
      <c r="U13" s="631"/>
      <c r="V13" s="632"/>
      <c r="W13" s="843" t="s">
        <v>175</v>
      </c>
      <c r="X13" s="844"/>
      <c r="Y13" s="844"/>
      <c r="Z13" s="845"/>
      <c r="AA13" s="843" t="s">
        <v>32</v>
      </c>
      <c r="AB13" s="844"/>
      <c r="AC13" s="844"/>
      <c r="AD13" s="845"/>
      <c r="AE13" s="843" t="s">
        <v>33</v>
      </c>
      <c r="AF13" s="844"/>
      <c r="AG13" s="844"/>
      <c r="AH13" s="845"/>
      <c r="AI13" s="843" t="s">
        <v>34</v>
      </c>
      <c r="AJ13" s="844"/>
      <c r="AK13" s="844"/>
      <c r="AL13" s="845"/>
    </row>
    <row r="14" spans="1:38" ht="15" customHeight="1" x14ac:dyDescent="0.2">
      <c r="A14" s="824" t="s">
        <v>181</v>
      </c>
      <c r="B14" s="825"/>
      <c r="C14" s="821" t="s">
        <v>1</v>
      </c>
      <c r="D14" s="822"/>
      <c r="E14" s="822"/>
      <c r="F14" s="822"/>
      <c r="G14" s="822"/>
      <c r="H14" s="823"/>
      <c r="I14" s="638" t="s">
        <v>2</v>
      </c>
      <c r="J14" s="639"/>
      <c r="K14" s="633" t="s">
        <v>3</v>
      </c>
      <c r="L14" s="634"/>
      <c r="M14" s="635"/>
      <c r="N14" s="633" t="s">
        <v>4</v>
      </c>
      <c r="O14" s="634"/>
      <c r="P14" s="635"/>
      <c r="Q14" s="633" t="s">
        <v>5</v>
      </c>
      <c r="R14" s="636"/>
      <c r="S14" s="637"/>
      <c r="T14" s="633" t="s">
        <v>6</v>
      </c>
      <c r="U14" s="636"/>
      <c r="V14" s="637"/>
      <c r="W14" s="846"/>
      <c r="X14" s="847"/>
      <c r="Y14" s="847"/>
      <c r="Z14" s="848"/>
      <c r="AA14" s="846"/>
      <c r="AB14" s="847"/>
      <c r="AC14" s="847"/>
      <c r="AD14" s="848"/>
      <c r="AE14" s="846"/>
      <c r="AF14" s="847"/>
      <c r="AG14" s="847"/>
      <c r="AH14" s="848"/>
      <c r="AI14" s="846"/>
      <c r="AJ14" s="847"/>
      <c r="AK14" s="847"/>
      <c r="AL14" s="848"/>
    </row>
    <row r="15" spans="1:38" ht="30" customHeight="1" thickBot="1" x14ac:dyDescent="0.25">
      <c r="A15" s="816" t="str">
        <f>A13</f>
        <v>1. / 1</v>
      </c>
      <c r="B15" s="817"/>
      <c r="C15" s="818">
        <f>C13</f>
        <v>45038</v>
      </c>
      <c r="D15" s="819"/>
      <c r="E15" s="819"/>
      <c r="F15" s="819"/>
      <c r="G15" s="819"/>
      <c r="H15" s="820"/>
      <c r="I15" s="626">
        <f>I13+1</f>
        <v>3</v>
      </c>
      <c r="J15" s="627"/>
      <c r="K15" s="628" t="str">
        <f>$W$5&amp;" / 3"</f>
        <v>B / 3</v>
      </c>
      <c r="L15" s="629"/>
      <c r="M15" s="630"/>
      <c r="N15" s="628" t="str">
        <f>$Z$5&amp;" / 2"</f>
        <v>R / 2</v>
      </c>
      <c r="O15" s="629"/>
      <c r="P15" s="630"/>
      <c r="Q15" s="628" t="str">
        <f>$X$5&amp;" / 4"</f>
        <v>F / 4</v>
      </c>
      <c r="R15" s="631"/>
      <c r="S15" s="632"/>
      <c r="T15" s="628" t="str">
        <f>$Y$5&amp;" / 1"</f>
        <v>L / 1</v>
      </c>
      <c r="U15" s="631"/>
      <c r="V15" s="632"/>
      <c r="W15" s="846"/>
      <c r="X15" s="847"/>
      <c r="Y15" s="847"/>
      <c r="Z15" s="848"/>
      <c r="AA15" s="846"/>
      <c r="AB15" s="847"/>
      <c r="AC15" s="847"/>
      <c r="AD15" s="848"/>
      <c r="AE15" s="846"/>
      <c r="AF15" s="847"/>
      <c r="AG15" s="847"/>
      <c r="AH15" s="848"/>
      <c r="AI15" s="846"/>
      <c r="AJ15" s="847"/>
      <c r="AK15" s="847"/>
      <c r="AL15" s="848"/>
    </row>
    <row r="16" spans="1:38" ht="15" customHeight="1" x14ac:dyDescent="0.2">
      <c r="A16" s="824" t="s">
        <v>181</v>
      </c>
      <c r="B16" s="825"/>
      <c r="C16" s="821" t="s">
        <v>1</v>
      </c>
      <c r="D16" s="822"/>
      <c r="E16" s="822"/>
      <c r="F16" s="822"/>
      <c r="G16" s="822"/>
      <c r="H16" s="823"/>
      <c r="I16" s="638" t="s">
        <v>2</v>
      </c>
      <c r="J16" s="639"/>
      <c r="K16" s="633" t="s">
        <v>3</v>
      </c>
      <c r="L16" s="634"/>
      <c r="M16" s="635"/>
      <c r="N16" s="633" t="s">
        <v>4</v>
      </c>
      <c r="O16" s="634"/>
      <c r="P16" s="635"/>
      <c r="Q16" s="633" t="s">
        <v>5</v>
      </c>
      <c r="R16" s="636"/>
      <c r="S16" s="637"/>
      <c r="T16" s="633" t="s">
        <v>6</v>
      </c>
      <c r="U16" s="636"/>
      <c r="V16" s="637"/>
      <c r="W16" s="849"/>
      <c r="X16" s="850"/>
      <c r="Y16" s="850"/>
      <c r="Z16" s="851"/>
      <c r="AA16" s="846"/>
      <c r="AB16" s="847"/>
      <c r="AC16" s="847"/>
      <c r="AD16" s="848"/>
      <c r="AE16" s="846"/>
      <c r="AF16" s="847"/>
      <c r="AG16" s="847"/>
      <c r="AH16" s="848"/>
      <c r="AI16" s="846"/>
      <c r="AJ16" s="847"/>
      <c r="AK16" s="847"/>
      <c r="AL16" s="848"/>
    </row>
    <row r="17" spans="1:42" ht="30" customHeight="1" thickBot="1" x14ac:dyDescent="0.25">
      <c r="A17" s="816" t="str">
        <f>A15</f>
        <v>1. / 1</v>
      </c>
      <c r="B17" s="817"/>
      <c r="C17" s="818">
        <f>C15</f>
        <v>45038</v>
      </c>
      <c r="D17" s="819"/>
      <c r="E17" s="819"/>
      <c r="F17" s="819"/>
      <c r="G17" s="819"/>
      <c r="H17" s="820"/>
      <c r="I17" s="626">
        <f>I15+1</f>
        <v>4</v>
      </c>
      <c r="J17" s="627"/>
      <c r="K17" s="628" t="str">
        <f>$W$5&amp;" / 4"</f>
        <v>B / 4</v>
      </c>
      <c r="L17" s="629"/>
      <c r="M17" s="630"/>
      <c r="N17" s="628" t="str">
        <f>$Z$5&amp;" / 1"</f>
        <v>R / 1</v>
      </c>
      <c r="O17" s="629"/>
      <c r="P17" s="630"/>
      <c r="Q17" s="628" t="str">
        <f>$X$5&amp;" / 3"</f>
        <v>F / 3</v>
      </c>
      <c r="R17" s="631"/>
      <c r="S17" s="632"/>
      <c r="T17" s="628" t="str">
        <f>$Y$5&amp;" / 2"</f>
        <v>L / 2</v>
      </c>
      <c r="U17" s="631"/>
      <c r="V17" s="632"/>
      <c r="W17" s="852"/>
      <c r="X17" s="853"/>
      <c r="Y17" s="853"/>
      <c r="Z17" s="854"/>
      <c r="AA17" s="858"/>
      <c r="AB17" s="859"/>
      <c r="AC17" s="859"/>
      <c r="AD17" s="860"/>
      <c r="AE17" s="858"/>
      <c r="AF17" s="859"/>
      <c r="AG17" s="859"/>
      <c r="AH17" s="860"/>
      <c r="AI17" s="858"/>
      <c r="AJ17" s="859"/>
      <c r="AK17" s="859"/>
      <c r="AL17" s="860"/>
    </row>
    <row r="18" spans="1:42" ht="15" customHeight="1" thickBot="1" x14ac:dyDescent="0.45">
      <c r="A18" s="814" t="s">
        <v>182</v>
      </c>
      <c r="B18" s="815"/>
      <c r="C18" s="811" t="s">
        <v>1</v>
      </c>
      <c r="D18" s="812"/>
      <c r="E18" s="812"/>
      <c r="F18" s="812"/>
      <c r="G18" s="812"/>
      <c r="H18" s="813"/>
      <c r="I18" s="624" t="s">
        <v>2</v>
      </c>
      <c r="J18" s="625"/>
      <c r="K18" s="616" t="s">
        <v>3</v>
      </c>
      <c r="L18" s="617"/>
      <c r="M18" s="618"/>
      <c r="N18" s="616" t="s">
        <v>4</v>
      </c>
      <c r="O18" s="617"/>
      <c r="P18" s="618"/>
      <c r="Q18" s="616" t="s">
        <v>5</v>
      </c>
      <c r="R18" s="667"/>
      <c r="S18" s="668"/>
      <c r="T18" s="616" t="s">
        <v>6</v>
      </c>
      <c r="U18" s="667"/>
      <c r="V18" s="668"/>
    </row>
    <row r="19" spans="1:42" ht="30" customHeight="1" thickBot="1" x14ac:dyDescent="0.45">
      <c r="A19" s="806" t="str">
        <f>A17</f>
        <v>1. / 1</v>
      </c>
      <c r="B19" s="807"/>
      <c r="C19" s="808">
        <f>C17</f>
        <v>45038</v>
      </c>
      <c r="D19" s="809"/>
      <c r="E19" s="809"/>
      <c r="F19" s="809"/>
      <c r="G19" s="809"/>
      <c r="H19" s="810"/>
      <c r="I19" s="619">
        <f>IF($AE$19=1,9,1)</f>
        <v>1</v>
      </c>
      <c r="J19" s="620"/>
      <c r="K19" s="621" t="str">
        <f>$W$7&amp;" / 1"</f>
        <v>C / 1</v>
      </c>
      <c r="L19" s="622"/>
      <c r="M19" s="623"/>
      <c r="N19" s="621" t="str">
        <f>$Z$7&amp;" / 4"</f>
        <v>S / 4</v>
      </c>
      <c r="O19" s="622"/>
      <c r="P19" s="623"/>
      <c r="Q19" s="621" t="str">
        <f>$X$7&amp;" / 2"</f>
        <v>H / 2</v>
      </c>
      <c r="R19" s="665"/>
      <c r="S19" s="666"/>
      <c r="T19" s="621" t="str">
        <f>$Y$7&amp;" / 3"</f>
        <v>M / 3</v>
      </c>
      <c r="U19" s="665"/>
      <c r="V19" s="666"/>
      <c r="W19" s="840">
        <v>45038</v>
      </c>
      <c r="X19" s="841"/>
      <c r="Y19" s="841"/>
      <c r="Z19" s="842"/>
      <c r="AA19" s="840" t="s">
        <v>214</v>
      </c>
      <c r="AB19" s="841"/>
      <c r="AC19" s="841"/>
      <c r="AD19" s="842"/>
      <c r="AE19" s="855">
        <v>0</v>
      </c>
      <c r="AF19" s="841"/>
      <c r="AG19" s="841"/>
      <c r="AH19" s="842"/>
    </row>
    <row r="20" spans="1:42" ht="15" customHeight="1" thickBot="1" x14ac:dyDescent="0.45">
      <c r="A20" s="814" t="s">
        <v>182</v>
      </c>
      <c r="B20" s="815"/>
      <c r="C20" s="811" t="s">
        <v>1</v>
      </c>
      <c r="D20" s="812"/>
      <c r="E20" s="812"/>
      <c r="F20" s="812"/>
      <c r="G20" s="812"/>
      <c r="H20" s="813"/>
      <c r="I20" s="624" t="s">
        <v>2</v>
      </c>
      <c r="J20" s="625"/>
      <c r="K20" s="616" t="s">
        <v>3</v>
      </c>
      <c r="L20" s="617"/>
      <c r="M20" s="618"/>
      <c r="N20" s="616" t="s">
        <v>4</v>
      </c>
      <c r="O20" s="617"/>
      <c r="P20" s="618"/>
      <c r="Q20" s="616" t="s">
        <v>5</v>
      </c>
      <c r="R20" s="667"/>
      <c r="S20" s="668"/>
      <c r="T20" s="616" t="s">
        <v>6</v>
      </c>
      <c r="U20" s="667"/>
      <c r="V20" s="668"/>
    </row>
    <row r="21" spans="1:42" ht="30" customHeight="1" thickBot="1" x14ac:dyDescent="0.25">
      <c r="A21" s="806" t="str">
        <f>A19</f>
        <v>1. / 1</v>
      </c>
      <c r="B21" s="807"/>
      <c r="C21" s="808">
        <f>C19</f>
        <v>45038</v>
      </c>
      <c r="D21" s="809"/>
      <c r="E21" s="809"/>
      <c r="F21" s="809"/>
      <c r="G21" s="809"/>
      <c r="H21" s="810"/>
      <c r="I21" s="619">
        <f>I19+1</f>
        <v>2</v>
      </c>
      <c r="J21" s="620"/>
      <c r="K21" s="621" t="str">
        <f>$W$7&amp;" / 2"</f>
        <v>C / 2</v>
      </c>
      <c r="L21" s="622"/>
      <c r="M21" s="623"/>
      <c r="N21" s="621" t="str">
        <f>$Z$7&amp;" / 3"</f>
        <v>S / 3</v>
      </c>
      <c r="O21" s="622"/>
      <c r="P21" s="623"/>
      <c r="Q21" s="621" t="str">
        <f>$X$7&amp;" / 1"</f>
        <v>H / 1</v>
      </c>
      <c r="R21" s="665"/>
      <c r="S21" s="666"/>
      <c r="T21" s="621" t="str">
        <f>$Y$7&amp;" / 4"</f>
        <v>M / 4</v>
      </c>
      <c r="U21" s="665"/>
      <c r="V21" s="666"/>
      <c r="W21" s="774" t="s">
        <v>30</v>
      </c>
      <c r="X21" s="775"/>
      <c r="Y21" s="775"/>
      <c r="Z21" s="776"/>
      <c r="AA21" s="774" t="s">
        <v>201</v>
      </c>
      <c r="AB21" s="775"/>
      <c r="AC21" s="775"/>
      <c r="AD21" s="776"/>
      <c r="AE21" s="774" t="s">
        <v>211</v>
      </c>
      <c r="AF21" s="775"/>
      <c r="AG21" s="775"/>
      <c r="AH21" s="776"/>
      <c r="AI21" s="760" t="s">
        <v>219</v>
      </c>
      <c r="AJ21" s="761"/>
      <c r="AK21" s="761"/>
      <c r="AL21" s="761"/>
      <c r="AM21" s="762"/>
      <c r="AN21" s="762"/>
      <c r="AO21" s="762"/>
      <c r="AP21" s="763"/>
    </row>
    <row r="22" spans="1:42" ht="15" customHeight="1" x14ac:dyDescent="0.2">
      <c r="A22" s="814" t="s">
        <v>182</v>
      </c>
      <c r="B22" s="815"/>
      <c r="C22" s="811" t="s">
        <v>1</v>
      </c>
      <c r="D22" s="812"/>
      <c r="E22" s="812"/>
      <c r="F22" s="812"/>
      <c r="G22" s="812"/>
      <c r="H22" s="813"/>
      <c r="I22" s="624" t="s">
        <v>2</v>
      </c>
      <c r="J22" s="625"/>
      <c r="K22" s="616" t="s">
        <v>3</v>
      </c>
      <c r="L22" s="617"/>
      <c r="M22" s="618"/>
      <c r="N22" s="616" t="s">
        <v>4</v>
      </c>
      <c r="O22" s="617"/>
      <c r="P22" s="618"/>
      <c r="Q22" s="616" t="s">
        <v>5</v>
      </c>
      <c r="R22" s="667"/>
      <c r="S22" s="668"/>
      <c r="T22" s="616" t="s">
        <v>6</v>
      </c>
      <c r="U22" s="667"/>
      <c r="V22" s="668"/>
      <c r="W22" s="777"/>
      <c r="X22" s="778"/>
      <c r="Y22" s="778"/>
      <c r="Z22" s="779"/>
      <c r="AA22" s="777"/>
      <c r="AB22" s="778"/>
      <c r="AC22" s="778"/>
      <c r="AD22" s="779"/>
      <c r="AE22" s="777"/>
      <c r="AF22" s="778"/>
      <c r="AG22" s="778"/>
      <c r="AH22" s="779"/>
      <c r="AI22" s="764"/>
      <c r="AJ22" s="765"/>
      <c r="AK22" s="765"/>
      <c r="AL22" s="765"/>
      <c r="AM22" s="766"/>
      <c r="AN22" s="766"/>
      <c r="AO22" s="766"/>
      <c r="AP22" s="767"/>
    </row>
    <row r="23" spans="1:42" ht="30" customHeight="1" thickBot="1" x14ac:dyDescent="0.25">
      <c r="A23" s="806" t="str">
        <f>A21</f>
        <v>1. / 1</v>
      </c>
      <c r="B23" s="807"/>
      <c r="C23" s="808">
        <f>C21</f>
        <v>45038</v>
      </c>
      <c r="D23" s="809"/>
      <c r="E23" s="809"/>
      <c r="F23" s="809"/>
      <c r="G23" s="809"/>
      <c r="H23" s="810"/>
      <c r="I23" s="619">
        <f>I21+1</f>
        <v>3</v>
      </c>
      <c r="J23" s="620"/>
      <c r="K23" s="621" t="str">
        <f>$W$7&amp;" / 3"</f>
        <v>C / 3</v>
      </c>
      <c r="L23" s="622"/>
      <c r="M23" s="623"/>
      <c r="N23" s="621" t="str">
        <f>$Z$7&amp;" / 2"</f>
        <v>S / 2</v>
      </c>
      <c r="O23" s="622"/>
      <c r="P23" s="623"/>
      <c r="Q23" s="621" t="str">
        <f>$X$7&amp;" / 4"</f>
        <v>H / 4</v>
      </c>
      <c r="R23" s="665"/>
      <c r="S23" s="666"/>
      <c r="T23" s="621" t="str">
        <f>$Y$7&amp;" / 1"</f>
        <v>M / 1</v>
      </c>
      <c r="U23" s="665"/>
      <c r="V23" s="666"/>
      <c r="W23" s="777"/>
      <c r="X23" s="778"/>
      <c r="Y23" s="778"/>
      <c r="Z23" s="779"/>
      <c r="AA23" s="777"/>
      <c r="AB23" s="778"/>
      <c r="AC23" s="778"/>
      <c r="AD23" s="779"/>
      <c r="AE23" s="777"/>
      <c r="AF23" s="778"/>
      <c r="AG23" s="778"/>
      <c r="AH23" s="779"/>
      <c r="AI23" s="764"/>
      <c r="AJ23" s="765"/>
      <c r="AK23" s="765"/>
      <c r="AL23" s="765"/>
      <c r="AM23" s="766"/>
      <c r="AN23" s="766"/>
      <c r="AO23" s="766"/>
      <c r="AP23" s="767"/>
    </row>
    <row r="24" spans="1:42" ht="15" customHeight="1" x14ac:dyDescent="0.2">
      <c r="A24" s="814" t="s">
        <v>182</v>
      </c>
      <c r="B24" s="815"/>
      <c r="C24" s="811" t="s">
        <v>1</v>
      </c>
      <c r="D24" s="812"/>
      <c r="E24" s="812"/>
      <c r="F24" s="812"/>
      <c r="G24" s="812"/>
      <c r="H24" s="813"/>
      <c r="I24" s="624" t="s">
        <v>2</v>
      </c>
      <c r="J24" s="625"/>
      <c r="K24" s="616" t="s">
        <v>3</v>
      </c>
      <c r="L24" s="617"/>
      <c r="M24" s="618"/>
      <c r="N24" s="616" t="s">
        <v>4</v>
      </c>
      <c r="O24" s="617"/>
      <c r="P24" s="618"/>
      <c r="Q24" s="616" t="s">
        <v>5</v>
      </c>
      <c r="R24" s="667"/>
      <c r="S24" s="668"/>
      <c r="T24" s="616" t="s">
        <v>6</v>
      </c>
      <c r="U24" s="667"/>
      <c r="V24" s="668"/>
      <c r="W24" s="780"/>
      <c r="X24" s="781"/>
      <c r="Y24" s="781"/>
      <c r="Z24" s="782"/>
      <c r="AA24" s="780"/>
      <c r="AB24" s="781"/>
      <c r="AC24" s="781"/>
      <c r="AD24" s="782"/>
      <c r="AE24" s="780"/>
      <c r="AF24" s="781"/>
      <c r="AG24" s="781"/>
      <c r="AH24" s="782"/>
      <c r="AI24" s="768"/>
      <c r="AJ24" s="769"/>
      <c r="AK24" s="769"/>
      <c r="AL24" s="769"/>
      <c r="AM24" s="766"/>
      <c r="AN24" s="766"/>
      <c r="AO24" s="766"/>
      <c r="AP24" s="767"/>
    </row>
    <row r="25" spans="1:42" ht="30" customHeight="1" thickBot="1" x14ac:dyDescent="0.25">
      <c r="A25" s="806" t="str">
        <f>A23</f>
        <v>1. / 1</v>
      </c>
      <c r="B25" s="807"/>
      <c r="C25" s="808">
        <f>C23</f>
        <v>45038</v>
      </c>
      <c r="D25" s="809"/>
      <c r="E25" s="809"/>
      <c r="F25" s="809"/>
      <c r="G25" s="809"/>
      <c r="H25" s="810"/>
      <c r="I25" s="619">
        <f>I23+1</f>
        <v>4</v>
      </c>
      <c r="J25" s="620"/>
      <c r="K25" s="621" t="str">
        <f>$W$7&amp;" / 4"</f>
        <v>C / 4</v>
      </c>
      <c r="L25" s="622"/>
      <c r="M25" s="623"/>
      <c r="N25" s="621" t="str">
        <f>$Z$7&amp;" / 1"</f>
        <v>S / 1</v>
      </c>
      <c r="O25" s="622"/>
      <c r="P25" s="623"/>
      <c r="Q25" s="621" t="str">
        <f>$X$7&amp;" / 3"</f>
        <v>H / 3</v>
      </c>
      <c r="R25" s="665"/>
      <c r="S25" s="666"/>
      <c r="T25" s="621" t="str">
        <f>$Y$7&amp;" / 2"</f>
        <v>M / 2</v>
      </c>
      <c r="U25" s="665"/>
      <c r="V25" s="666"/>
      <c r="W25" s="783"/>
      <c r="X25" s="784"/>
      <c r="Y25" s="784"/>
      <c r="Z25" s="785"/>
      <c r="AA25" s="783"/>
      <c r="AB25" s="784"/>
      <c r="AC25" s="784"/>
      <c r="AD25" s="785"/>
      <c r="AE25" s="783"/>
      <c r="AF25" s="784"/>
      <c r="AG25" s="784"/>
      <c r="AH25" s="785"/>
      <c r="AI25" s="770"/>
      <c r="AJ25" s="771"/>
      <c r="AK25" s="771"/>
      <c r="AL25" s="771"/>
      <c r="AM25" s="772"/>
      <c r="AN25" s="772"/>
      <c r="AO25" s="772"/>
      <c r="AP25" s="773"/>
    </row>
    <row r="26" spans="1:42" ht="15" customHeight="1" thickBot="1" x14ac:dyDescent="0.45">
      <c r="A26" s="804" t="s">
        <v>183</v>
      </c>
      <c r="B26" s="805"/>
      <c r="C26" s="801" t="s">
        <v>1</v>
      </c>
      <c r="D26" s="802"/>
      <c r="E26" s="802"/>
      <c r="F26" s="802"/>
      <c r="G26" s="802"/>
      <c r="H26" s="803"/>
      <c r="I26" s="663" t="s">
        <v>2</v>
      </c>
      <c r="J26" s="664"/>
      <c r="K26" s="651" t="s">
        <v>3</v>
      </c>
      <c r="L26" s="652"/>
      <c r="M26" s="653"/>
      <c r="N26" s="651" t="s">
        <v>4</v>
      </c>
      <c r="O26" s="652"/>
      <c r="P26" s="653"/>
      <c r="Q26" s="651" t="s">
        <v>5</v>
      </c>
      <c r="R26" s="654"/>
      <c r="S26" s="655"/>
      <c r="T26" s="651" t="s">
        <v>6</v>
      </c>
      <c r="U26" s="654"/>
      <c r="V26" s="655"/>
      <c r="AI26" s="10"/>
      <c r="AJ26" s="10"/>
      <c r="AK26" s="10"/>
      <c r="AL26" s="10"/>
    </row>
    <row r="27" spans="1:42" ht="30" customHeight="1" thickBot="1" x14ac:dyDescent="0.45">
      <c r="A27" s="796" t="str">
        <f>A25</f>
        <v>1. / 1</v>
      </c>
      <c r="B27" s="797"/>
      <c r="C27" s="798">
        <f>C25</f>
        <v>45038</v>
      </c>
      <c r="D27" s="799"/>
      <c r="E27" s="799"/>
      <c r="F27" s="799"/>
      <c r="G27" s="799"/>
      <c r="H27" s="800"/>
      <c r="I27" s="661">
        <f>IF($AE$19=1,13,1)</f>
        <v>1</v>
      </c>
      <c r="J27" s="662"/>
      <c r="K27" s="656" t="str">
        <f>$W$9&amp;" / 1"</f>
        <v>D / 1</v>
      </c>
      <c r="L27" s="657"/>
      <c r="M27" s="658"/>
      <c r="N27" s="656" t="str">
        <f>$Z$9&amp;" / 4"</f>
        <v>T / 4</v>
      </c>
      <c r="O27" s="657"/>
      <c r="P27" s="658"/>
      <c r="Q27" s="656" t="str">
        <f>$X$9&amp;" / 2"</f>
        <v>J / 2</v>
      </c>
      <c r="R27" s="659"/>
      <c r="S27" s="660"/>
      <c r="T27" s="656" t="str">
        <f>$Y$9&amp;" / 3"</f>
        <v>N / 3</v>
      </c>
      <c r="U27" s="659"/>
      <c r="V27" s="660"/>
      <c r="AI27" s="760" t="s">
        <v>220</v>
      </c>
      <c r="AJ27" s="761"/>
      <c r="AK27" s="761"/>
      <c r="AL27" s="761"/>
      <c r="AM27" s="762"/>
      <c r="AN27" s="762"/>
      <c r="AO27" s="762"/>
      <c r="AP27" s="763"/>
    </row>
    <row r="28" spans="1:42" ht="15" customHeight="1" x14ac:dyDescent="0.4">
      <c r="A28" s="804" t="s">
        <v>183</v>
      </c>
      <c r="B28" s="805"/>
      <c r="C28" s="801" t="s">
        <v>1</v>
      </c>
      <c r="D28" s="802"/>
      <c r="E28" s="802"/>
      <c r="F28" s="802"/>
      <c r="G28" s="802"/>
      <c r="H28" s="803"/>
      <c r="I28" s="663" t="s">
        <v>2</v>
      </c>
      <c r="J28" s="664"/>
      <c r="K28" s="651" t="s">
        <v>3</v>
      </c>
      <c r="L28" s="652"/>
      <c r="M28" s="653"/>
      <c r="N28" s="651" t="s">
        <v>4</v>
      </c>
      <c r="O28" s="652"/>
      <c r="P28" s="653"/>
      <c r="Q28" s="651" t="s">
        <v>5</v>
      </c>
      <c r="R28" s="654"/>
      <c r="S28" s="655"/>
      <c r="T28" s="651" t="s">
        <v>6</v>
      </c>
      <c r="U28" s="654"/>
      <c r="V28" s="655"/>
      <c r="AI28" s="764"/>
      <c r="AJ28" s="765"/>
      <c r="AK28" s="765"/>
      <c r="AL28" s="765"/>
      <c r="AM28" s="766"/>
      <c r="AN28" s="766"/>
      <c r="AO28" s="766"/>
      <c r="AP28" s="767"/>
    </row>
    <row r="29" spans="1:42" ht="30" customHeight="1" thickBot="1" x14ac:dyDescent="0.45">
      <c r="A29" s="796" t="str">
        <f>A27</f>
        <v>1. / 1</v>
      </c>
      <c r="B29" s="797"/>
      <c r="C29" s="798">
        <f>C27</f>
        <v>45038</v>
      </c>
      <c r="D29" s="799"/>
      <c r="E29" s="799"/>
      <c r="F29" s="799"/>
      <c r="G29" s="799"/>
      <c r="H29" s="800"/>
      <c r="I29" s="661">
        <f>I27+1</f>
        <v>2</v>
      </c>
      <c r="J29" s="662"/>
      <c r="K29" s="656" t="str">
        <f>$W$9&amp;" / 2"</f>
        <v>D / 2</v>
      </c>
      <c r="L29" s="657"/>
      <c r="M29" s="658"/>
      <c r="N29" s="656" t="str">
        <f>$Z$9&amp;" / 3"</f>
        <v>T / 3</v>
      </c>
      <c r="O29" s="657"/>
      <c r="P29" s="658"/>
      <c r="Q29" s="656" t="str">
        <f>$X$9&amp;" / 1"</f>
        <v>J / 1</v>
      </c>
      <c r="R29" s="659"/>
      <c r="S29" s="660"/>
      <c r="T29" s="656" t="str">
        <f>$Y$9&amp;" / 4"</f>
        <v>N / 4</v>
      </c>
      <c r="U29" s="659"/>
      <c r="V29" s="660"/>
      <c r="AI29" s="764"/>
      <c r="AJ29" s="765"/>
      <c r="AK29" s="765"/>
      <c r="AL29" s="765"/>
      <c r="AM29" s="766"/>
      <c r="AN29" s="766"/>
      <c r="AO29" s="766"/>
      <c r="AP29" s="767"/>
    </row>
    <row r="30" spans="1:42" ht="15" customHeight="1" x14ac:dyDescent="0.4">
      <c r="A30" s="804" t="s">
        <v>183</v>
      </c>
      <c r="B30" s="805"/>
      <c r="C30" s="801" t="s">
        <v>1</v>
      </c>
      <c r="D30" s="802"/>
      <c r="E30" s="802"/>
      <c r="F30" s="802"/>
      <c r="G30" s="802"/>
      <c r="H30" s="803"/>
      <c r="I30" s="663" t="s">
        <v>2</v>
      </c>
      <c r="J30" s="664"/>
      <c r="K30" s="651" t="s">
        <v>3</v>
      </c>
      <c r="L30" s="652"/>
      <c r="M30" s="653"/>
      <c r="N30" s="651" t="s">
        <v>4</v>
      </c>
      <c r="O30" s="652"/>
      <c r="P30" s="653"/>
      <c r="Q30" s="651" t="s">
        <v>5</v>
      </c>
      <c r="R30" s="654"/>
      <c r="S30" s="655"/>
      <c r="T30" s="651" t="s">
        <v>6</v>
      </c>
      <c r="U30" s="654"/>
      <c r="V30" s="655"/>
      <c r="AI30" s="768"/>
      <c r="AJ30" s="769"/>
      <c r="AK30" s="769"/>
      <c r="AL30" s="769"/>
      <c r="AM30" s="766"/>
      <c r="AN30" s="766"/>
      <c r="AO30" s="766"/>
      <c r="AP30" s="767"/>
    </row>
    <row r="31" spans="1:42" ht="30" customHeight="1" thickBot="1" x14ac:dyDescent="0.45">
      <c r="A31" s="796" t="str">
        <f>A29</f>
        <v>1. / 1</v>
      </c>
      <c r="B31" s="797"/>
      <c r="C31" s="798">
        <f>C29</f>
        <v>45038</v>
      </c>
      <c r="D31" s="799"/>
      <c r="E31" s="799"/>
      <c r="F31" s="799"/>
      <c r="G31" s="799"/>
      <c r="H31" s="800"/>
      <c r="I31" s="661">
        <f>I29+1</f>
        <v>3</v>
      </c>
      <c r="J31" s="662"/>
      <c r="K31" s="656" t="str">
        <f>$W$9&amp;" / 3"</f>
        <v>D / 3</v>
      </c>
      <c r="L31" s="657"/>
      <c r="M31" s="658"/>
      <c r="N31" s="656" t="str">
        <f>$Z$9&amp;" / 2"</f>
        <v>T / 2</v>
      </c>
      <c r="O31" s="657"/>
      <c r="P31" s="658"/>
      <c r="Q31" s="656" t="str">
        <f>$X$9&amp;" / 4"</f>
        <v>J / 4</v>
      </c>
      <c r="R31" s="659"/>
      <c r="S31" s="660"/>
      <c r="T31" s="656" t="str">
        <f>$Y$9&amp;" / 1"</f>
        <v>N / 1</v>
      </c>
      <c r="U31" s="659"/>
      <c r="V31" s="660"/>
      <c r="AI31" s="770"/>
      <c r="AJ31" s="771"/>
      <c r="AK31" s="771"/>
      <c r="AL31" s="771"/>
      <c r="AM31" s="772"/>
      <c r="AN31" s="772"/>
      <c r="AO31" s="772"/>
      <c r="AP31" s="773"/>
    </row>
    <row r="32" spans="1:42" ht="15" customHeight="1" x14ac:dyDescent="0.4">
      <c r="A32" s="804" t="s">
        <v>183</v>
      </c>
      <c r="B32" s="805"/>
      <c r="C32" s="801" t="s">
        <v>1</v>
      </c>
      <c r="D32" s="802"/>
      <c r="E32" s="802"/>
      <c r="F32" s="802"/>
      <c r="G32" s="802"/>
      <c r="H32" s="803"/>
      <c r="I32" s="663" t="s">
        <v>2</v>
      </c>
      <c r="J32" s="664"/>
      <c r="K32" s="651" t="s">
        <v>3</v>
      </c>
      <c r="L32" s="652"/>
      <c r="M32" s="653"/>
      <c r="N32" s="651" t="s">
        <v>4</v>
      </c>
      <c r="O32" s="652"/>
      <c r="P32" s="653"/>
      <c r="Q32" s="651" t="s">
        <v>5</v>
      </c>
      <c r="R32" s="654"/>
      <c r="S32" s="655"/>
      <c r="T32" s="651" t="s">
        <v>6</v>
      </c>
      <c r="U32" s="654"/>
      <c r="V32" s="655"/>
    </row>
    <row r="33" spans="1:22" ht="30" customHeight="1" thickBot="1" x14ac:dyDescent="0.45">
      <c r="A33" s="796" t="str">
        <f>A31</f>
        <v>1. / 1</v>
      </c>
      <c r="B33" s="797"/>
      <c r="C33" s="798">
        <f>C31</f>
        <v>45038</v>
      </c>
      <c r="D33" s="799"/>
      <c r="E33" s="799"/>
      <c r="F33" s="799"/>
      <c r="G33" s="799"/>
      <c r="H33" s="800"/>
      <c r="I33" s="661">
        <f>I31+1</f>
        <v>4</v>
      </c>
      <c r="J33" s="662"/>
      <c r="K33" s="656" t="str">
        <f>$W$9&amp;" / 4"</f>
        <v>D / 4</v>
      </c>
      <c r="L33" s="657"/>
      <c r="M33" s="658"/>
      <c r="N33" s="656" t="str">
        <f>$Z$9&amp;" / 1"</f>
        <v>T / 1</v>
      </c>
      <c r="O33" s="657"/>
      <c r="P33" s="658"/>
      <c r="Q33" s="656" t="str">
        <f>$X$9&amp;" / 3"</f>
        <v>J / 3</v>
      </c>
      <c r="R33" s="659"/>
      <c r="S33" s="660"/>
      <c r="T33" s="656" t="str">
        <f>$Y$9&amp;" / 2"</f>
        <v>N / 2</v>
      </c>
      <c r="U33" s="659"/>
      <c r="V33" s="660"/>
    </row>
    <row r="34" spans="1:22" ht="15" customHeight="1" x14ac:dyDescent="0.4">
      <c r="A34" s="786" t="s">
        <v>184</v>
      </c>
      <c r="B34" s="787"/>
      <c r="C34" s="793" t="s">
        <v>1</v>
      </c>
      <c r="D34" s="794"/>
      <c r="E34" s="794"/>
      <c r="F34" s="794"/>
      <c r="G34" s="794"/>
      <c r="H34" s="795"/>
      <c r="I34" s="604" t="s">
        <v>2</v>
      </c>
      <c r="J34" s="605"/>
      <c r="K34" s="606" t="s">
        <v>3</v>
      </c>
      <c r="L34" s="607"/>
      <c r="M34" s="608"/>
      <c r="N34" s="606" t="s">
        <v>4</v>
      </c>
      <c r="O34" s="607"/>
      <c r="P34" s="608"/>
      <c r="Q34" s="606" t="s">
        <v>5</v>
      </c>
      <c r="R34" s="611"/>
      <c r="S34" s="612"/>
      <c r="T34" s="606" t="s">
        <v>6</v>
      </c>
      <c r="U34" s="611"/>
      <c r="V34" s="612"/>
    </row>
    <row r="35" spans="1:22" ht="30" customHeight="1" thickBot="1" x14ac:dyDescent="0.45">
      <c r="A35" s="788" t="str">
        <f>A33</f>
        <v>1. / 1</v>
      </c>
      <c r="B35" s="789"/>
      <c r="C35" s="790">
        <f>C33</f>
        <v>45038</v>
      </c>
      <c r="D35" s="791"/>
      <c r="E35" s="791"/>
      <c r="F35" s="791"/>
      <c r="G35" s="791"/>
      <c r="H35" s="792"/>
      <c r="I35" s="609">
        <f>IF($AE$19=1,17,1)</f>
        <v>1</v>
      </c>
      <c r="J35" s="610"/>
      <c r="K35" s="599" t="str">
        <f>$W$11&amp;" / 1"</f>
        <v xml:space="preserve"> / 1</v>
      </c>
      <c r="L35" s="600"/>
      <c r="M35" s="601"/>
      <c r="N35" s="599" t="str">
        <f>$Z$11&amp;" / 4"</f>
        <v xml:space="preserve"> / 4</v>
      </c>
      <c r="O35" s="600"/>
      <c r="P35" s="601"/>
      <c r="Q35" s="599" t="str">
        <f>$X$11&amp;" / 2"</f>
        <v xml:space="preserve"> / 2</v>
      </c>
      <c r="R35" s="602"/>
      <c r="S35" s="603"/>
      <c r="T35" s="599" t="str">
        <f>$Y$11&amp;" / 3"</f>
        <v xml:space="preserve"> / 3</v>
      </c>
      <c r="U35" s="602"/>
      <c r="V35" s="603"/>
    </row>
    <row r="36" spans="1:22" ht="15" customHeight="1" x14ac:dyDescent="0.4">
      <c r="A36" s="786" t="s">
        <v>184</v>
      </c>
      <c r="B36" s="787"/>
      <c r="C36" s="793" t="s">
        <v>1</v>
      </c>
      <c r="D36" s="794"/>
      <c r="E36" s="794"/>
      <c r="F36" s="794"/>
      <c r="G36" s="794"/>
      <c r="H36" s="795"/>
      <c r="I36" s="604" t="s">
        <v>2</v>
      </c>
      <c r="J36" s="605"/>
      <c r="K36" s="606" t="s">
        <v>3</v>
      </c>
      <c r="L36" s="607"/>
      <c r="M36" s="608"/>
      <c r="N36" s="606" t="s">
        <v>4</v>
      </c>
      <c r="O36" s="607"/>
      <c r="P36" s="608"/>
      <c r="Q36" s="606" t="s">
        <v>5</v>
      </c>
      <c r="R36" s="611"/>
      <c r="S36" s="612"/>
      <c r="T36" s="606" t="s">
        <v>6</v>
      </c>
      <c r="U36" s="611"/>
      <c r="V36" s="612"/>
    </row>
    <row r="37" spans="1:22" ht="30" customHeight="1" thickBot="1" x14ac:dyDescent="0.45">
      <c r="A37" s="788" t="str">
        <f>A35</f>
        <v>1. / 1</v>
      </c>
      <c r="B37" s="789"/>
      <c r="C37" s="790">
        <f>C35</f>
        <v>45038</v>
      </c>
      <c r="D37" s="791"/>
      <c r="E37" s="791"/>
      <c r="F37" s="791"/>
      <c r="G37" s="791"/>
      <c r="H37" s="792"/>
      <c r="I37" s="609">
        <f>I35+1</f>
        <v>2</v>
      </c>
      <c r="J37" s="610"/>
      <c r="K37" s="599" t="str">
        <f>$W$11&amp;" / 2"</f>
        <v xml:space="preserve"> / 2</v>
      </c>
      <c r="L37" s="600"/>
      <c r="M37" s="601"/>
      <c r="N37" s="599" t="str">
        <f>$Z$11&amp;" / 3"</f>
        <v xml:space="preserve"> / 3</v>
      </c>
      <c r="O37" s="600"/>
      <c r="P37" s="601"/>
      <c r="Q37" s="599" t="str">
        <f>$X$11&amp;" / 1"</f>
        <v xml:space="preserve"> / 1</v>
      </c>
      <c r="R37" s="602"/>
      <c r="S37" s="603"/>
      <c r="T37" s="599" t="str">
        <f>$Y$11&amp;" / 4"</f>
        <v xml:space="preserve"> / 4</v>
      </c>
      <c r="U37" s="602"/>
      <c r="V37" s="603"/>
    </row>
    <row r="38" spans="1:22" ht="15" customHeight="1" x14ac:dyDescent="0.4">
      <c r="A38" s="786" t="s">
        <v>184</v>
      </c>
      <c r="B38" s="787"/>
      <c r="C38" s="793" t="s">
        <v>1</v>
      </c>
      <c r="D38" s="794"/>
      <c r="E38" s="794"/>
      <c r="F38" s="794"/>
      <c r="G38" s="794"/>
      <c r="H38" s="795"/>
      <c r="I38" s="604" t="s">
        <v>2</v>
      </c>
      <c r="J38" s="605"/>
      <c r="K38" s="606" t="s">
        <v>3</v>
      </c>
      <c r="L38" s="607"/>
      <c r="M38" s="608"/>
      <c r="N38" s="606" t="s">
        <v>4</v>
      </c>
      <c r="O38" s="607"/>
      <c r="P38" s="608"/>
      <c r="Q38" s="606" t="s">
        <v>5</v>
      </c>
      <c r="R38" s="611"/>
      <c r="S38" s="612"/>
      <c r="T38" s="606" t="s">
        <v>6</v>
      </c>
      <c r="U38" s="611"/>
      <c r="V38" s="612"/>
    </row>
    <row r="39" spans="1:22" ht="30" customHeight="1" thickBot="1" x14ac:dyDescent="0.45">
      <c r="A39" s="788" t="str">
        <f>A37</f>
        <v>1. / 1</v>
      </c>
      <c r="B39" s="789"/>
      <c r="C39" s="790">
        <f>C37</f>
        <v>45038</v>
      </c>
      <c r="D39" s="791"/>
      <c r="E39" s="791"/>
      <c r="F39" s="791"/>
      <c r="G39" s="791"/>
      <c r="H39" s="792"/>
      <c r="I39" s="609">
        <f>I37+1</f>
        <v>3</v>
      </c>
      <c r="J39" s="610"/>
      <c r="K39" s="599" t="str">
        <f>$W$11&amp;" / 3"</f>
        <v xml:space="preserve"> / 3</v>
      </c>
      <c r="L39" s="600"/>
      <c r="M39" s="601"/>
      <c r="N39" s="599" t="str">
        <f>$Z$11&amp;" / 2"</f>
        <v xml:space="preserve"> / 2</v>
      </c>
      <c r="O39" s="600"/>
      <c r="P39" s="601"/>
      <c r="Q39" s="599" t="str">
        <f>$X$11&amp;" / 4"</f>
        <v xml:space="preserve"> / 4</v>
      </c>
      <c r="R39" s="602"/>
      <c r="S39" s="603"/>
      <c r="T39" s="599" t="str">
        <f>$Y$11&amp;" / 1"</f>
        <v xml:space="preserve"> / 1</v>
      </c>
      <c r="U39" s="602"/>
      <c r="V39" s="603"/>
    </row>
    <row r="40" spans="1:22" ht="15" customHeight="1" x14ac:dyDescent="0.4">
      <c r="A40" s="786" t="s">
        <v>184</v>
      </c>
      <c r="B40" s="787"/>
      <c r="C40" s="793" t="s">
        <v>1</v>
      </c>
      <c r="D40" s="794"/>
      <c r="E40" s="794"/>
      <c r="F40" s="794"/>
      <c r="G40" s="794"/>
      <c r="H40" s="795"/>
      <c r="I40" s="604" t="s">
        <v>2</v>
      </c>
      <c r="J40" s="605"/>
      <c r="K40" s="606" t="s">
        <v>3</v>
      </c>
      <c r="L40" s="607"/>
      <c r="M40" s="608"/>
      <c r="N40" s="606" t="s">
        <v>4</v>
      </c>
      <c r="O40" s="607"/>
      <c r="P40" s="608"/>
      <c r="Q40" s="606" t="s">
        <v>5</v>
      </c>
      <c r="R40" s="611"/>
      <c r="S40" s="612"/>
      <c r="T40" s="606" t="s">
        <v>6</v>
      </c>
      <c r="U40" s="611"/>
      <c r="V40" s="612"/>
    </row>
    <row r="41" spans="1:22" ht="30" customHeight="1" thickBot="1" x14ac:dyDescent="0.45">
      <c r="A41" s="788" t="str">
        <f>A39</f>
        <v>1. / 1</v>
      </c>
      <c r="B41" s="789"/>
      <c r="C41" s="790">
        <f>C39</f>
        <v>45038</v>
      </c>
      <c r="D41" s="791"/>
      <c r="E41" s="791"/>
      <c r="F41" s="791"/>
      <c r="G41" s="791"/>
      <c r="H41" s="792"/>
      <c r="I41" s="609">
        <f>I39+1</f>
        <v>4</v>
      </c>
      <c r="J41" s="610"/>
      <c r="K41" s="599" t="str">
        <f>$W$11&amp;" / 4"</f>
        <v xml:space="preserve"> / 4</v>
      </c>
      <c r="L41" s="600"/>
      <c r="M41" s="601"/>
      <c r="N41" s="599" t="str">
        <f>$Z$11&amp;" / 1"</f>
        <v xml:space="preserve"> / 1</v>
      </c>
      <c r="O41" s="600"/>
      <c r="P41" s="601"/>
      <c r="Q41" s="599" t="str">
        <f>$X$11&amp;" / 3"</f>
        <v xml:space="preserve"> / 3</v>
      </c>
      <c r="R41" s="602"/>
      <c r="S41" s="603"/>
      <c r="T41" s="599" t="str">
        <f>$Y$11&amp;" / 2"</f>
        <v xml:space="preserve"> / 2</v>
      </c>
      <c r="U41" s="602"/>
      <c r="V41" s="603"/>
    </row>
    <row r="42" spans="1:22" ht="15" customHeight="1" x14ac:dyDescent="0.4">
      <c r="A42" s="834" t="s">
        <v>180</v>
      </c>
      <c r="B42" s="835"/>
      <c r="C42" s="831" t="s">
        <v>1</v>
      </c>
      <c r="D42" s="832"/>
      <c r="E42" s="832"/>
      <c r="F42" s="832"/>
      <c r="G42" s="832"/>
      <c r="H42" s="833"/>
      <c r="I42" s="679" t="s">
        <v>2</v>
      </c>
      <c r="J42" s="680"/>
      <c r="K42" s="669" t="s">
        <v>3</v>
      </c>
      <c r="L42" s="681"/>
      <c r="M42" s="682"/>
      <c r="N42" s="669" t="s">
        <v>4</v>
      </c>
      <c r="O42" s="681"/>
      <c r="P42" s="682"/>
      <c r="Q42" s="669" t="s">
        <v>5</v>
      </c>
      <c r="R42" s="670"/>
      <c r="S42" s="671"/>
      <c r="T42" s="669" t="s">
        <v>6</v>
      </c>
      <c r="U42" s="670"/>
      <c r="V42" s="671"/>
    </row>
    <row r="43" spans="1:22" ht="30" customHeight="1" thickBot="1" x14ac:dyDescent="0.45">
      <c r="A43" s="826" t="str">
        <f>$W$1&amp;". / 2"</f>
        <v>1. / 2</v>
      </c>
      <c r="B43" s="827"/>
      <c r="C43" s="828">
        <f>C41</f>
        <v>45038</v>
      </c>
      <c r="D43" s="829"/>
      <c r="E43" s="829"/>
      <c r="F43" s="829"/>
      <c r="G43" s="829"/>
      <c r="H43" s="830"/>
      <c r="I43" s="672">
        <f>IF($AE$19=1,1,1)</f>
        <v>1</v>
      </c>
      <c r="J43" s="673"/>
      <c r="K43" s="674" t="str">
        <f>$Z$3&amp;" / 2"</f>
        <v>P / 2</v>
      </c>
      <c r="L43" s="675"/>
      <c r="M43" s="676"/>
      <c r="N43" s="674" t="str">
        <f>$W$3&amp;" / 1"</f>
        <v>A / 1</v>
      </c>
      <c r="O43" s="675"/>
      <c r="P43" s="676"/>
      <c r="Q43" s="674" t="str">
        <f>$Y$3&amp;" / 4"</f>
        <v>K / 4</v>
      </c>
      <c r="R43" s="677"/>
      <c r="S43" s="678"/>
      <c r="T43" s="674" t="str">
        <f>$X$3&amp;" / 3"</f>
        <v>E / 3</v>
      </c>
      <c r="U43" s="677"/>
      <c r="V43" s="678"/>
    </row>
    <row r="44" spans="1:22" ht="15" customHeight="1" x14ac:dyDescent="0.4">
      <c r="A44" s="834" t="s">
        <v>180</v>
      </c>
      <c r="B44" s="835"/>
      <c r="C44" s="831" t="s">
        <v>1</v>
      </c>
      <c r="D44" s="832"/>
      <c r="E44" s="832"/>
      <c r="F44" s="832"/>
      <c r="G44" s="832"/>
      <c r="H44" s="833"/>
      <c r="I44" s="679" t="s">
        <v>2</v>
      </c>
      <c r="J44" s="680"/>
      <c r="K44" s="669" t="s">
        <v>3</v>
      </c>
      <c r="L44" s="681"/>
      <c r="M44" s="682"/>
      <c r="N44" s="669" t="s">
        <v>4</v>
      </c>
      <c r="O44" s="681"/>
      <c r="P44" s="682"/>
      <c r="Q44" s="669" t="s">
        <v>5</v>
      </c>
      <c r="R44" s="670"/>
      <c r="S44" s="671"/>
      <c r="T44" s="669" t="s">
        <v>6</v>
      </c>
      <c r="U44" s="670"/>
      <c r="V44" s="671"/>
    </row>
    <row r="45" spans="1:22" ht="30" customHeight="1" thickBot="1" x14ac:dyDescent="0.45">
      <c r="A45" s="826" t="str">
        <f>A43</f>
        <v>1. / 2</v>
      </c>
      <c r="B45" s="827"/>
      <c r="C45" s="828">
        <f>C43</f>
        <v>45038</v>
      </c>
      <c r="D45" s="829"/>
      <c r="E45" s="829"/>
      <c r="F45" s="829"/>
      <c r="G45" s="829"/>
      <c r="H45" s="830"/>
      <c r="I45" s="672">
        <f>I43+1</f>
        <v>2</v>
      </c>
      <c r="J45" s="673"/>
      <c r="K45" s="674" t="str">
        <f>$Z$3&amp;" / 1"</f>
        <v>P / 1</v>
      </c>
      <c r="L45" s="675"/>
      <c r="M45" s="676"/>
      <c r="N45" s="674" t="str">
        <f>$W$3&amp;" / 2"</f>
        <v>A / 2</v>
      </c>
      <c r="O45" s="675"/>
      <c r="P45" s="676"/>
      <c r="Q45" s="674" t="str">
        <f>$Y$3&amp;" / 3"</f>
        <v>K / 3</v>
      </c>
      <c r="R45" s="677"/>
      <c r="S45" s="678"/>
      <c r="T45" s="674" t="str">
        <f>$X$3&amp;" / 4"</f>
        <v>E / 4</v>
      </c>
      <c r="U45" s="677"/>
      <c r="V45" s="678"/>
    </row>
    <row r="46" spans="1:22" ht="15" customHeight="1" x14ac:dyDescent="0.4">
      <c r="A46" s="834" t="s">
        <v>180</v>
      </c>
      <c r="B46" s="835"/>
      <c r="C46" s="831" t="s">
        <v>1</v>
      </c>
      <c r="D46" s="832"/>
      <c r="E46" s="832"/>
      <c r="F46" s="832"/>
      <c r="G46" s="832"/>
      <c r="H46" s="833"/>
      <c r="I46" s="679" t="s">
        <v>2</v>
      </c>
      <c r="J46" s="680"/>
      <c r="K46" s="669" t="s">
        <v>3</v>
      </c>
      <c r="L46" s="681"/>
      <c r="M46" s="682"/>
      <c r="N46" s="669" t="s">
        <v>4</v>
      </c>
      <c r="O46" s="681"/>
      <c r="P46" s="682"/>
      <c r="Q46" s="669" t="s">
        <v>5</v>
      </c>
      <c r="R46" s="670"/>
      <c r="S46" s="671"/>
      <c r="T46" s="669" t="s">
        <v>6</v>
      </c>
      <c r="U46" s="670"/>
      <c r="V46" s="671"/>
    </row>
    <row r="47" spans="1:22" ht="30" customHeight="1" thickBot="1" x14ac:dyDescent="0.45">
      <c r="A47" s="826" t="str">
        <f>A45</f>
        <v>1. / 2</v>
      </c>
      <c r="B47" s="827"/>
      <c r="C47" s="828">
        <f>C45</f>
        <v>45038</v>
      </c>
      <c r="D47" s="829"/>
      <c r="E47" s="829"/>
      <c r="F47" s="829"/>
      <c r="G47" s="829"/>
      <c r="H47" s="830"/>
      <c r="I47" s="672">
        <f>I45+1</f>
        <v>3</v>
      </c>
      <c r="J47" s="673"/>
      <c r="K47" s="674" t="str">
        <f>$Z$3&amp;" / 4"</f>
        <v>P / 4</v>
      </c>
      <c r="L47" s="675"/>
      <c r="M47" s="676"/>
      <c r="N47" s="674" t="str">
        <f>$W$3&amp;" / 3"</f>
        <v>A / 3</v>
      </c>
      <c r="O47" s="675"/>
      <c r="P47" s="676"/>
      <c r="Q47" s="674" t="str">
        <f>$Y$3&amp;" / 2"</f>
        <v>K / 2</v>
      </c>
      <c r="R47" s="677"/>
      <c r="S47" s="678"/>
      <c r="T47" s="674" t="str">
        <f>$X$3&amp;" / 1"</f>
        <v>E / 1</v>
      </c>
      <c r="U47" s="677"/>
      <c r="V47" s="678"/>
    </row>
    <row r="48" spans="1:22" ht="15" customHeight="1" x14ac:dyDescent="0.4">
      <c r="A48" s="834" t="s">
        <v>180</v>
      </c>
      <c r="B48" s="835"/>
      <c r="C48" s="831" t="s">
        <v>1</v>
      </c>
      <c r="D48" s="832"/>
      <c r="E48" s="832"/>
      <c r="F48" s="832"/>
      <c r="G48" s="832"/>
      <c r="H48" s="833"/>
      <c r="I48" s="679" t="s">
        <v>2</v>
      </c>
      <c r="J48" s="680"/>
      <c r="K48" s="669" t="s">
        <v>3</v>
      </c>
      <c r="L48" s="681"/>
      <c r="M48" s="682"/>
      <c r="N48" s="669" t="s">
        <v>4</v>
      </c>
      <c r="O48" s="681"/>
      <c r="P48" s="682"/>
      <c r="Q48" s="669" t="s">
        <v>5</v>
      </c>
      <c r="R48" s="670"/>
      <c r="S48" s="671"/>
      <c r="T48" s="669" t="s">
        <v>6</v>
      </c>
      <c r="U48" s="670"/>
      <c r="V48" s="671"/>
    </row>
    <row r="49" spans="1:22" ht="30" customHeight="1" thickBot="1" x14ac:dyDescent="0.45">
      <c r="A49" s="826" t="str">
        <f>A47</f>
        <v>1. / 2</v>
      </c>
      <c r="B49" s="827"/>
      <c r="C49" s="828">
        <f>C47</f>
        <v>45038</v>
      </c>
      <c r="D49" s="829"/>
      <c r="E49" s="829"/>
      <c r="F49" s="829"/>
      <c r="G49" s="829"/>
      <c r="H49" s="830"/>
      <c r="I49" s="672">
        <f>I47+1</f>
        <v>4</v>
      </c>
      <c r="J49" s="673"/>
      <c r="K49" s="674" t="str">
        <f>$Z$3&amp;" / 3"</f>
        <v>P / 3</v>
      </c>
      <c r="L49" s="675"/>
      <c r="M49" s="676"/>
      <c r="N49" s="674" t="str">
        <f>$W$3&amp;" / 4"</f>
        <v>A / 4</v>
      </c>
      <c r="O49" s="675"/>
      <c r="P49" s="676"/>
      <c r="Q49" s="674" t="str">
        <f>$Y$3&amp;" / 1"</f>
        <v>K / 1</v>
      </c>
      <c r="R49" s="677"/>
      <c r="S49" s="678"/>
      <c r="T49" s="674" t="str">
        <f>$X$3&amp;" / 2"</f>
        <v>E / 2</v>
      </c>
      <c r="U49" s="677"/>
      <c r="V49" s="678"/>
    </row>
    <row r="50" spans="1:22" ht="15" customHeight="1" x14ac:dyDescent="0.4">
      <c r="A50" s="824" t="s">
        <v>181</v>
      </c>
      <c r="B50" s="825"/>
      <c r="C50" s="821" t="s">
        <v>1</v>
      </c>
      <c r="D50" s="822"/>
      <c r="E50" s="822"/>
      <c r="F50" s="822"/>
      <c r="G50" s="822"/>
      <c r="H50" s="823"/>
      <c r="I50" s="638" t="s">
        <v>2</v>
      </c>
      <c r="J50" s="639"/>
      <c r="K50" s="633" t="s">
        <v>3</v>
      </c>
      <c r="L50" s="634"/>
      <c r="M50" s="635"/>
      <c r="N50" s="633" t="s">
        <v>4</v>
      </c>
      <c r="O50" s="634"/>
      <c r="P50" s="635"/>
      <c r="Q50" s="633" t="s">
        <v>5</v>
      </c>
      <c r="R50" s="636"/>
      <c r="S50" s="637"/>
      <c r="T50" s="633" t="s">
        <v>6</v>
      </c>
      <c r="U50" s="636"/>
      <c r="V50" s="637"/>
    </row>
    <row r="51" spans="1:22" ht="30" customHeight="1" thickBot="1" x14ac:dyDescent="0.45">
      <c r="A51" s="816" t="str">
        <f>A49</f>
        <v>1. / 2</v>
      </c>
      <c r="B51" s="817"/>
      <c r="C51" s="818">
        <f>C49</f>
        <v>45038</v>
      </c>
      <c r="D51" s="819"/>
      <c r="E51" s="819"/>
      <c r="F51" s="819"/>
      <c r="G51" s="819"/>
      <c r="H51" s="820"/>
      <c r="I51" s="626">
        <f>IF($AE$19=1,5,1)</f>
        <v>1</v>
      </c>
      <c r="J51" s="627"/>
      <c r="K51" s="628" t="str">
        <f>$Z$5&amp;" / 2"</f>
        <v>R / 2</v>
      </c>
      <c r="L51" s="629"/>
      <c r="M51" s="630"/>
      <c r="N51" s="628" t="str">
        <f>$W$5&amp;" / 1"</f>
        <v>B / 1</v>
      </c>
      <c r="O51" s="629"/>
      <c r="P51" s="630"/>
      <c r="Q51" s="628" t="str">
        <f>$Y$5&amp;" / 4"</f>
        <v>L / 4</v>
      </c>
      <c r="R51" s="631"/>
      <c r="S51" s="632"/>
      <c r="T51" s="628" t="str">
        <f>$X$5&amp;" / 3"</f>
        <v>F / 3</v>
      </c>
      <c r="U51" s="631"/>
      <c r="V51" s="632"/>
    </row>
    <row r="52" spans="1:22" ht="15" customHeight="1" x14ac:dyDescent="0.4">
      <c r="A52" s="824" t="s">
        <v>181</v>
      </c>
      <c r="B52" s="825"/>
      <c r="C52" s="821" t="s">
        <v>1</v>
      </c>
      <c r="D52" s="822"/>
      <c r="E52" s="822"/>
      <c r="F52" s="822"/>
      <c r="G52" s="822"/>
      <c r="H52" s="823"/>
      <c r="I52" s="638" t="s">
        <v>2</v>
      </c>
      <c r="J52" s="639"/>
      <c r="K52" s="633" t="s">
        <v>3</v>
      </c>
      <c r="L52" s="634"/>
      <c r="M52" s="635"/>
      <c r="N52" s="633" t="s">
        <v>4</v>
      </c>
      <c r="O52" s="634"/>
      <c r="P52" s="635"/>
      <c r="Q52" s="633" t="s">
        <v>5</v>
      </c>
      <c r="R52" s="636"/>
      <c r="S52" s="637"/>
      <c r="T52" s="633" t="s">
        <v>6</v>
      </c>
      <c r="U52" s="636"/>
      <c r="V52" s="637"/>
    </row>
    <row r="53" spans="1:22" ht="30" customHeight="1" thickBot="1" x14ac:dyDescent="0.45">
      <c r="A53" s="816" t="str">
        <f>A51</f>
        <v>1. / 2</v>
      </c>
      <c r="B53" s="817"/>
      <c r="C53" s="818">
        <f>C51</f>
        <v>45038</v>
      </c>
      <c r="D53" s="819"/>
      <c r="E53" s="819"/>
      <c r="F53" s="819"/>
      <c r="G53" s="819"/>
      <c r="H53" s="820"/>
      <c r="I53" s="626">
        <f>I51+1</f>
        <v>2</v>
      </c>
      <c r="J53" s="627"/>
      <c r="K53" s="628" t="str">
        <f>$Z$5&amp;" / 1"</f>
        <v>R / 1</v>
      </c>
      <c r="L53" s="629"/>
      <c r="M53" s="630"/>
      <c r="N53" s="628" t="str">
        <f>$W$5&amp;" / 2"</f>
        <v>B / 2</v>
      </c>
      <c r="O53" s="629"/>
      <c r="P53" s="630"/>
      <c r="Q53" s="628" t="str">
        <f>$Y$5&amp;" / 3"</f>
        <v>L / 3</v>
      </c>
      <c r="R53" s="631"/>
      <c r="S53" s="632"/>
      <c r="T53" s="628" t="str">
        <f>$X$5&amp;" / 4"</f>
        <v>F / 4</v>
      </c>
      <c r="U53" s="631"/>
      <c r="V53" s="632"/>
    </row>
    <row r="54" spans="1:22" ht="15" customHeight="1" x14ac:dyDescent="0.4">
      <c r="A54" s="824" t="s">
        <v>181</v>
      </c>
      <c r="B54" s="825"/>
      <c r="C54" s="821" t="s">
        <v>1</v>
      </c>
      <c r="D54" s="822"/>
      <c r="E54" s="822"/>
      <c r="F54" s="822"/>
      <c r="G54" s="822"/>
      <c r="H54" s="823"/>
      <c r="I54" s="638" t="s">
        <v>2</v>
      </c>
      <c r="J54" s="639"/>
      <c r="K54" s="633" t="s">
        <v>3</v>
      </c>
      <c r="L54" s="634"/>
      <c r="M54" s="635"/>
      <c r="N54" s="633" t="s">
        <v>4</v>
      </c>
      <c r="O54" s="634"/>
      <c r="P54" s="635"/>
      <c r="Q54" s="633" t="s">
        <v>5</v>
      </c>
      <c r="R54" s="636"/>
      <c r="S54" s="637"/>
      <c r="T54" s="633" t="s">
        <v>6</v>
      </c>
      <c r="U54" s="636"/>
      <c r="V54" s="637"/>
    </row>
    <row r="55" spans="1:22" ht="30" customHeight="1" thickBot="1" x14ac:dyDescent="0.45">
      <c r="A55" s="816" t="str">
        <f>A53</f>
        <v>1. / 2</v>
      </c>
      <c r="B55" s="817"/>
      <c r="C55" s="818">
        <f>C53</f>
        <v>45038</v>
      </c>
      <c r="D55" s="819"/>
      <c r="E55" s="819"/>
      <c r="F55" s="819"/>
      <c r="G55" s="819"/>
      <c r="H55" s="820"/>
      <c r="I55" s="626">
        <f>I53+1</f>
        <v>3</v>
      </c>
      <c r="J55" s="627"/>
      <c r="K55" s="628" t="str">
        <f>$Z$5&amp;" / 4"</f>
        <v>R / 4</v>
      </c>
      <c r="L55" s="629"/>
      <c r="M55" s="630"/>
      <c r="N55" s="628" t="str">
        <f>$W$5&amp;" / 3"</f>
        <v>B / 3</v>
      </c>
      <c r="O55" s="629"/>
      <c r="P55" s="630"/>
      <c r="Q55" s="628" t="str">
        <f>$Y$5&amp;" / 2"</f>
        <v>L / 2</v>
      </c>
      <c r="R55" s="631"/>
      <c r="S55" s="632"/>
      <c r="T55" s="628" t="str">
        <f>$X$5&amp;" / 1"</f>
        <v>F / 1</v>
      </c>
      <c r="U55" s="631"/>
      <c r="V55" s="632"/>
    </row>
    <row r="56" spans="1:22" ht="15" customHeight="1" x14ac:dyDescent="0.4">
      <c r="A56" s="824" t="s">
        <v>181</v>
      </c>
      <c r="B56" s="825"/>
      <c r="C56" s="821" t="s">
        <v>1</v>
      </c>
      <c r="D56" s="822"/>
      <c r="E56" s="822"/>
      <c r="F56" s="822"/>
      <c r="G56" s="822"/>
      <c r="H56" s="823"/>
      <c r="I56" s="638" t="s">
        <v>2</v>
      </c>
      <c r="J56" s="639"/>
      <c r="K56" s="633" t="s">
        <v>3</v>
      </c>
      <c r="L56" s="634"/>
      <c r="M56" s="635"/>
      <c r="N56" s="633" t="s">
        <v>4</v>
      </c>
      <c r="O56" s="634"/>
      <c r="P56" s="635"/>
      <c r="Q56" s="633" t="s">
        <v>5</v>
      </c>
      <c r="R56" s="636"/>
      <c r="S56" s="637"/>
      <c r="T56" s="633" t="s">
        <v>6</v>
      </c>
      <c r="U56" s="636"/>
      <c r="V56" s="637"/>
    </row>
    <row r="57" spans="1:22" ht="30" customHeight="1" thickBot="1" x14ac:dyDescent="0.45">
      <c r="A57" s="816" t="str">
        <f>A55</f>
        <v>1. / 2</v>
      </c>
      <c r="B57" s="817"/>
      <c r="C57" s="818">
        <f>C55</f>
        <v>45038</v>
      </c>
      <c r="D57" s="819"/>
      <c r="E57" s="819"/>
      <c r="F57" s="819"/>
      <c r="G57" s="819"/>
      <c r="H57" s="820"/>
      <c r="I57" s="626">
        <f>I55+1</f>
        <v>4</v>
      </c>
      <c r="J57" s="627"/>
      <c r="K57" s="628" t="str">
        <f>$Z$5&amp;" / 3"</f>
        <v>R / 3</v>
      </c>
      <c r="L57" s="629"/>
      <c r="M57" s="630"/>
      <c r="N57" s="628" t="str">
        <f>$W$5&amp;" / 4"</f>
        <v>B / 4</v>
      </c>
      <c r="O57" s="629"/>
      <c r="P57" s="630"/>
      <c r="Q57" s="628" t="str">
        <f>$Y$5&amp;" / 1"</f>
        <v>L / 1</v>
      </c>
      <c r="R57" s="631"/>
      <c r="S57" s="632"/>
      <c r="T57" s="628" t="str">
        <f>$X$5&amp;" / 2"</f>
        <v>F / 2</v>
      </c>
      <c r="U57" s="631"/>
      <c r="V57" s="632"/>
    </row>
    <row r="58" spans="1:22" ht="15" customHeight="1" x14ac:dyDescent="0.4">
      <c r="A58" s="814" t="s">
        <v>182</v>
      </c>
      <c r="B58" s="815"/>
      <c r="C58" s="811" t="s">
        <v>1</v>
      </c>
      <c r="D58" s="812"/>
      <c r="E58" s="812"/>
      <c r="F58" s="812"/>
      <c r="G58" s="812"/>
      <c r="H58" s="813"/>
      <c r="I58" s="624" t="s">
        <v>2</v>
      </c>
      <c r="J58" s="625"/>
      <c r="K58" s="616" t="s">
        <v>3</v>
      </c>
      <c r="L58" s="617"/>
      <c r="M58" s="618"/>
      <c r="N58" s="616" t="s">
        <v>3</v>
      </c>
      <c r="O58" s="617"/>
      <c r="P58" s="618"/>
      <c r="Q58" s="616" t="s">
        <v>5</v>
      </c>
      <c r="R58" s="667"/>
      <c r="S58" s="668"/>
      <c r="T58" s="616" t="s">
        <v>6</v>
      </c>
      <c r="U58" s="667"/>
      <c r="V58" s="668"/>
    </row>
    <row r="59" spans="1:22" ht="30" customHeight="1" thickBot="1" x14ac:dyDescent="0.45">
      <c r="A59" s="806" t="str">
        <f>A57</f>
        <v>1. / 2</v>
      </c>
      <c r="B59" s="807"/>
      <c r="C59" s="808">
        <f>C57</f>
        <v>45038</v>
      </c>
      <c r="D59" s="809"/>
      <c r="E59" s="809"/>
      <c r="F59" s="809"/>
      <c r="G59" s="809"/>
      <c r="H59" s="810"/>
      <c r="I59" s="619">
        <f>IF($AE$19=1,9,1)</f>
        <v>1</v>
      </c>
      <c r="J59" s="620"/>
      <c r="K59" s="621" t="str">
        <f>$Z$7&amp;" / 2"</f>
        <v>S / 2</v>
      </c>
      <c r="L59" s="622"/>
      <c r="M59" s="623"/>
      <c r="N59" s="621" t="str">
        <f>$W$7&amp;" / 1"</f>
        <v>C / 1</v>
      </c>
      <c r="O59" s="622"/>
      <c r="P59" s="623"/>
      <c r="Q59" s="621" t="str">
        <f>$Y$7&amp;" / 4"</f>
        <v>M / 4</v>
      </c>
      <c r="R59" s="665"/>
      <c r="S59" s="666"/>
      <c r="T59" s="621" t="str">
        <f>$X$7&amp;" / 3"</f>
        <v>H / 3</v>
      </c>
      <c r="U59" s="665"/>
      <c r="V59" s="666"/>
    </row>
    <row r="60" spans="1:22" ht="15" customHeight="1" x14ac:dyDescent="0.4">
      <c r="A60" s="814" t="s">
        <v>182</v>
      </c>
      <c r="B60" s="815"/>
      <c r="C60" s="811" t="s">
        <v>1</v>
      </c>
      <c r="D60" s="812"/>
      <c r="E60" s="812"/>
      <c r="F60" s="812"/>
      <c r="G60" s="812"/>
      <c r="H60" s="813"/>
      <c r="I60" s="624" t="s">
        <v>2</v>
      </c>
      <c r="J60" s="625"/>
      <c r="K60" s="616" t="s">
        <v>3</v>
      </c>
      <c r="L60" s="617"/>
      <c r="M60" s="618"/>
      <c r="N60" s="616" t="s">
        <v>3</v>
      </c>
      <c r="O60" s="617"/>
      <c r="P60" s="618"/>
      <c r="Q60" s="616" t="s">
        <v>5</v>
      </c>
      <c r="R60" s="667"/>
      <c r="S60" s="668"/>
      <c r="T60" s="616" t="s">
        <v>6</v>
      </c>
      <c r="U60" s="667"/>
      <c r="V60" s="668"/>
    </row>
    <row r="61" spans="1:22" ht="30" customHeight="1" thickBot="1" x14ac:dyDescent="0.45">
      <c r="A61" s="806" t="str">
        <f>A59</f>
        <v>1. / 2</v>
      </c>
      <c r="B61" s="807"/>
      <c r="C61" s="808">
        <f>C59</f>
        <v>45038</v>
      </c>
      <c r="D61" s="809"/>
      <c r="E61" s="809"/>
      <c r="F61" s="809"/>
      <c r="G61" s="809"/>
      <c r="H61" s="810"/>
      <c r="I61" s="619">
        <f>I59+1</f>
        <v>2</v>
      </c>
      <c r="J61" s="620"/>
      <c r="K61" s="621" t="str">
        <f>$Z$7&amp;" / 1"</f>
        <v>S / 1</v>
      </c>
      <c r="L61" s="622"/>
      <c r="M61" s="623"/>
      <c r="N61" s="621" t="str">
        <f>$W$7&amp;" / 2"</f>
        <v>C / 2</v>
      </c>
      <c r="O61" s="622"/>
      <c r="P61" s="623"/>
      <c r="Q61" s="621" t="str">
        <f>$Y$7&amp;" / 3"</f>
        <v>M / 3</v>
      </c>
      <c r="R61" s="665"/>
      <c r="S61" s="666"/>
      <c r="T61" s="621" t="str">
        <f>$X$7&amp;" / 4"</f>
        <v>H / 4</v>
      </c>
      <c r="U61" s="665"/>
      <c r="V61" s="666"/>
    </row>
    <row r="62" spans="1:22" ht="15" customHeight="1" x14ac:dyDescent="0.4">
      <c r="A62" s="814" t="s">
        <v>182</v>
      </c>
      <c r="B62" s="815"/>
      <c r="C62" s="811" t="s">
        <v>1</v>
      </c>
      <c r="D62" s="812"/>
      <c r="E62" s="812"/>
      <c r="F62" s="812"/>
      <c r="G62" s="812"/>
      <c r="H62" s="813"/>
      <c r="I62" s="624" t="s">
        <v>2</v>
      </c>
      <c r="J62" s="625"/>
      <c r="K62" s="616" t="s">
        <v>3</v>
      </c>
      <c r="L62" s="617"/>
      <c r="M62" s="618"/>
      <c r="N62" s="616" t="s">
        <v>3</v>
      </c>
      <c r="O62" s="617"/>
      <c r="P62" s="618"/>
      <c r="Q62" s="616" t="s">
        <v>5</v>
      </c>
      <c r="R62" s="667"/>
      <c r="S62" s="668"/>
      <c r="T62" s="616" t="s">
        <v>6</v>
      </c>
      <c r="U62" s="667"/>
      <c r="V62" s="668"/>
    </row>
    <row r="63" spans="1:22" ht="30" customHeight="1" thickBot="1" x14ac:dyDescent="0.45">
      <c r="A63" s="806" t="str">
        <f>A61</f>
        <v>1. / 2</v>
      </c>
      <c r="B63" s="807"/>
      <c r="C63" s="808">
        <f>C61</f>
        <v>45038</v>
      </c>
      <c r="D63" s="809"/>
      <c r="E63" s="809"/>
      <c r="F63" s="809"/>
      <c r="G63" s="809"/>
      <c r="H63" s="810"/>
      <c r="I63" s="619">
        <f>I61+1</f>
        <v>3</v>
      </c>
      <c r="J63" s="620"/>
      <c r="K63" s="621" t="str">
        <f>$Z$7&amp;" / 4"</f>
        <v>S / 4</v>
      </c>
      <c r="L63" s="622"/>
      <c r="M63" s="623"/>
      <c r="N63" s="621" t="str">
        <f>$W$7&amp;" / 3"</f>
        <v>C / 3</v>
      </c>
      <c r="O63" s="622"/>
      <c r="P63" s="623"/>
      <c r="Q63" s="621" t="str">
        <f>$Y$7&amp;" / 2"</f>
        <v>M / 2</v>
      </c>
      <c r="R63" s="665"/>
      <c r="S63" s="666"/>
      <c r="T63" s="621" t="str">
        <f>$X$7&amp;" / 1"</f>
        <v>H / 1</v>
      </c>
      <c r="U63" s="665"/>
      <c r="V63" s="666"/>
    </row>
    <row r="64" spans="1:22" ht="15" customHeight="1" x14ac:dyDescent="0.4">
      <c r="A64" s="814" t="s">
        <v>182</v>
      </c>
      <c r="B64" s="815"/>
      <c r="C64" s="811" t="s">
        <v>1</v>
      </c>
      <c r="D64" s="812"/>
      <c r="E64" s="812"/>
      <c r="F64" s="812"/>
      <c r="G64" s="812"/>
      <c r="H64" s="813"/>
      <c r="I64" s="624" t="s">
        <v>2</v>
      </c>
      <c r="J64" s="625"/>
      <c r="K64" s="616" t="s">
        <v>3</v>
      </c>
      <c r="L64" s="617"/>
      <c r="M64" s="618"/>
      <c r="N64" s="616" t="s">
        <v>3</v>
      </c>
      <c r="O64" s="617"/>
      <c r="P64" s="618"/>
      <c r="Q64" s="616" t="s">
        <v>5</v>
      </c>
      <c r="R64" s="667"/>
      <c r="S64" s="668"/>
      <c r="T64" s="616" t="s">
        <v>6</v>
      </c>
      <c r="U64" s="667"/>
      <c r="V64" s="668"/>
    </row>
    <row r="65" spans="1:22" ht="30" customHeight="1" thickBot="1" x14ac:dyDescent="0.45">
      <c r="A65" s="806" t="str">
        <f>A63</f>
        <v>1. / 2</v>
      </c>
      <c r="B65" s="807"/>
      <c r="C65" s="808">
        <f>C63</f>
        <v>45038</v>
      </c>
      <c r="D65" s="809"/>
      <c r="E65" s="809"/>
      <c r="F65" s="809"/>
      <c r="G65" s="809"/>
      <c r="H65" s="810"/>
      <c r="I65" s="619">
        <f>I63+1</f>
        <v>4</v>
      </c>
      <c r="J65" s="620"/>
      <c r="K65" s="621" t="str">
        <f>$Z$7&amp;" / 3"</f>
        <v>S / 3</v>
      </c>
      <c r="L65" s="622"/>
      <c r="M65" s="623"/>
      <c r="N65" s="621" t="str">
        <f>$W$7&amp;" / 4"</f>
        <v>C / 4</v>
      </c>
      <c r="O65" s="622"/>
      <c r="P65" s="623"/>
      <c r="Q65" s="621" t="str">
        <f>$Y$7&amp;" / 1"</f>
        <v>M / 1</v>
      </c>
      <c r="R65" s="665"/>
      <c r="S65" s="666"/>
      <c r="T65" s="621" t="str">
        <f>$X$7&amp;" / 2"</f>
        <v>H / 2</v>
      </c>
      <c r="U65" s="665"/>
      <c r="V65" s="666"/>
    </row>
    <row r="66" spans="1:22" ht="15" customHeight="1" x14ac:dyDescent="0.4">
      <c r="A66" s="804" t="s">
        <v>183</v>
      </c>
      <c r="B66" s="805"/>
      <c r="C66" s="801" t="s">
        <v>1</v>
      </c>
      <c r="D66" s="802"/>
      <c r="E66" s="802"/>
      <c r="F66" s="802"/>
      <c r="G66" s="802"/>
      <c r="H66" s="803"/>
      <c r="I66" s="663" t="s">
        <v>2</v>
      </c>
      <c r="J66" s="664"/>
      <c r="K66" s="651" t="s">
        <v>3</v>
      </c>
      <c r="L66" s="652"/>
      <c r="M66" s="653"/>
      <c r="N66" s="651" t="s">
        <v>3</v>
      </c>
      <c r="O66" s="652"/>
      <c r="P66" s="653"/>
      <c r="Q66" s="651" t="s">
        <v>5</v>
      </c>
      <c r="R66" s="654"/>
      <c r="S66" s="655"/>
      <c r="T66" s="651" t="s">
        <v>6</v>
      </c>
      <c r="U66" s="654"/>
      <c r="V66" s="655"/>
    </row>
    <row r="67" spans="1:22" ht="30" customHeight="1" thickBot="1" x14ac:dyDescent="0.45">
      <c r="A67" s="796" t="str">
        <f>A65</f>
        <v>1. / 2</v>
      </c>
      <c r="B67" s="797"/>
      <c r="C67" s="798">
        <f>C65</f>
        <v>45038</v>
      </c>
      <c r="D67" s="799"/>
      <c r="E67" s="799"/>
      <c r="F67" s="799"/>
      <c r="G67" s="799"/>
      <c r="H67" s="800"/>
      <c r="I67" s="661">
        <f>IF($AE$19=1,13,1)</f>
        <v>1</v>
      </c>
      <c r="J67" s="662"/>
      <c r="K67" s="656" t="str">
        <f>$Z$9&amp;" / 2"</f>
        <v>T / 2</v>
      </c>
      <c r="L67" s="657"/>
      <c r="M67" s="658"/>
      <c r="N67" s="656" t="str">
        <f>$W$9&amp;" / 1"</f>
        <v>D / 1</v>
      </c>
      <c r="O67" s="657"/>
      <c r="P67" s="658"/>
      <c r="Q67" s="656" t="str">
        <f>$Y$9&amp;" / 4"</f>
        <v>N / 4</v>
      </c>
      <c r="R67" s="659"/>
      <c r="S67" s="660"/>
      <c r="T67" s="656" t="str">
        <f>$X$9&amp;" / 3"</f>
        <v>J / 3</v>
      </c>
      <c r="U67" s="659"/>
      <c r="V67" s="660"/>
    </row>
    <row r="68" spans="1:22" ht="15" customHeight="1" x14ac:dyDescent="0.4">
      <c r="A68" s="804" t="s">
        <v>183</v>
      </c>
      <c r="B68" s="805"/>
      <c r="C68" s="801" t="s">
        <v>1</v>
      </c>
      <c r="D68" s="802"/>
      <c r="E68" s="802"/>
      <c r="F68" s="802"/>
      <c r="G68" s="802"/>
      <c r="H68" s="803"/>
      <c r="I68" s="663" t="s">
        <v>2</v>
      </c>
      <c r="J68" s="664"/>
      <c r="K68" s="651" t="s">
        <v>3</v>
      </c>
      <c r="L68" s="652"/>
      <c r="M68" s="653"/>
      <c r="N68" s="651" t="s">
        <v>3</v>
      </c>
      <c r="O68" s="652"/>
      <c r="P68" s="653"/>
      <c r="Q68" s="651" t="s">
        <v>5</v>
      </c>
      <c r="R68" s="654"/>
      <c r="S68" s="655"/>
      <c r="T68" s="651" t="s">
        <v>6</v>
      </c>
      <c r="U68" s="654"/>
      <c r="V68" s="655"/>
    </row>
    <row r="69" spans="1:22" ht="30" customHeight="1" thickBot="1" x14ac:dyDescent="0.45">
      <c r="A69" s="796" t="str">
        <f>A67</f>
        <v>1. / 2</v>
      </c>
      <c r="B69" s="797"/>
      <c r="C69" s="798">
        <f>C67</f>
        <v>45038</v>
      </c>
      <c r="D69" s="799"/>
      <c r="E69" s="799"/>
      <c r="F69" s="799"/>
      <c r="G69" s="799"/>
      <c r="H69" s="800"/>
      <c r="I69" s="661">
        <f>I67+1</f>
        <v>2</v>
      </c>
      <c r="J69" s="662"/>
      <c r="K69" s="656" t="str">
        <f>$Z$9&amp;" / 1"</f>
        <v>T / 1</v>
      </c>
      <c r="L69" s="657"/>
      <c r="M69" s="658"/>
      <c r="N69" s="656" t="str">
        <f>$W$9&amp;" / 2"</f>
        <v>D / 2</v>
      </c>
      <c r="O69" s="657"/>
      <c r="P69" s="658"/>
      <c r="Q69" s="656" t="str">
        <f>$Y$9&amp;" / 3"</f>
        <v>N / 3</v>
      </c>
      <c r="R69" s="659"/>
      <c r="S69" s="660"/>
      <c r="T69" s="656" t="str">
        <f>$X$9&amp;" / 4"</f>
        <v>J / 4</v>
      </c>
      <c r="U69" s="659"/>
      <c r="V69" s="660"/>
    </row>
    <row r="70" spans="1:22" ht="15" customHeight="1" x14ac:dyDescent="0.4">
      <c r="A70" s="804" t="s">
        <v>183</v>
      </c>
      <c r="B70" s="805"/>
      <c r="C70" s="801" t="s">
        <v>1</v>
      </c>
      <c r="D70" s="802"/>
      <c r="E70" s="802"/>
      <c r="F70" s="802"/>
      <c r="G70" s="802"/>
      <c r="H70" s="803"/>
      <c r="I70" s="663" t="s">
        <v>2</v>
      </c>
      <c r="J70" s="664"/>
      <c r="K70" s="651" t="s">
        <v>3</v>
      </c>
      <c r="L70" s="652"/>
      <c r="M70" s="653"/>
      <c r="N70" s="651" t="s">
        <v>3</v>
      </c>
      <c r="O70" s="652"/>
      <c r="P70" s="653"/>
      <c r="Q70" s="651" t="s">
        <v>5</v>
      </c>
      <c r="R70" s="654"/>
      <c r="S70" s="655"/>
      <c r="T70" s="651" t="s">
        <v>6</v>
      </c>
      <c r="U70" s="654"/>
      <c r="V70" s="655"/>
    </row>
    <row r="71" spans="1:22" ht="30" customHeight="1" thickBot="1" x14ac:dyDescent="0.45">
      <c r="A71" s="796" t="str">
        <f>A69</f>
        <v>1. / 2</v>
      </c>
      <c r="B71" s="797"/>
      <c r="C71" s="798">
        <f>C69</f>
        <v>45038</v>
      </c>
      <c r="D71" s="799"/>
      <c r="E71" s="799"/>
      <c r="F71" s="799"/>
      <c r="G71" s="799"/>
      <c r="H71" s="800"/>
      <c r="I71" s="661">
        <f>I69+1</f>
        <v>3</v>
      </c>
      <c r="J71" s="662"/>
      <c r="K71" s="656" t="str">
        <f>$Z$9&amp;" / 4"</f>
        <v>T / 4</v>
      </c>
      <c r="L71" s="657"/>
      <c r="M71" s="658"/>
      <c r="N71" s="656" t="str">
        <f>$W$9&amp;" / 3"</f>
        <v>D / 3</v>
      </c>
      <c r="O71" s="657"/>
      <c r="P71" s="658"/>
      <c r="Q71" s="656" t="str">
        <f>$Y$9&amp;" / 2"</f>
        <v>N / 2</v>
      </c>
      <c r="R71" s="659"/>
      <c r="S71" s="660"/>
      <c r="T71" s="656" t="str">
        <f>$X$9&amp;" / 1"</f>
        <v>J / 1</v>
      </c>
      <c r="U71" s="659"/>
      <c r="V71" s="660"/>
    </row>
    <row r="72" spans="1:22" ht="15" customHeight="1" x14ac:dyDescent="0.4">
      <c r="A72" s="804" t="s">
        <v>183</v>
      </c>
      <c r="B72" s="805"/>
      <c r="C72" s="801" t="s">
        <v>1</v>
      </c>
      <c r="D72" s="802"/>
      <c r="E72" s="802"/>
      <c r="F72" s="802"/>
      <c r="G72" s="802"/>
      <c r="H72" s="803"/>
      <c r="I72" s="663" t="s">
        <v>2</v>
      </c>
      <c r="J72" s="664"/>
      <c r="K72" s="651" t="s">
        <v>3</v>
      </c>
      <c r="L72" s="652"/>
      <c r="M72" s="653"/>
      <c r="N72" s="651" t="s">
        <v>3</v>
      </c>
      <c r="O72" s="652"/>
      <c r="P72" s="653"/>
      <c r="Q72" s="651" t="s">
        <v>5</v>
      </c>
      <c r="R72" s="654"/>
      <c r="S72" s="655"/>
      <c r="T72" s="651" t="s">
        <v>6</v>
      </c>
      <c r="U72" s="654"/>
      <c r="V72" s="655"/>
    </row>
    <row r="73" spans="1:22" ht="30" customHeight="1" thickBot="1" x14ac:dyDescent="0.45">
      <c r="A73" s="796" t="str">
        <f>A71</f>
        <v>1. / 2</v>
      </c>
      <c r="B73" s="797"/>
      <c r="C73" s="798">
        <f>C71</f>
        <v>45038</v>
      </c>
      <c r="D73" s="799"/>
      <c r="E73" s="799"/>
      <c r="F73" s="799"/>
      <c r="G73" s="799"/>
      <c r="H73" s="800"/>
      <c r="I73" s="661">
        <f>I71+1</f>
        <v>4</v>
      </c>
      <c r="J73" s="662"/>
      <c r="K73" s="656" t="str">
        <f>$Z$9&amp;" / 3"</f>
        <v>T / 3</v>
      </c>
      <c r="L73" s="657"/>
      <c r="M73" s="658"/>
      <c r="N73" s="656" t="str">
        <f>$W$9&amp;" / 4"</f>
        <v>D / 4</v>
      </c>
      <c r="O73" s="657"/>
      <c r="P73" s="658"/>
      <c r="Q73" s="656" t="str">
        <f>$Y$9&amp;" / 1"</f>
        <v>N / 1</v>
      </c>
      <c r="R73" s="659"/>
      <c r="S73" s="660"/>
      <c r="T73" s="656" t="str">
        <f>$X$9&amp;" / 2"</f>
        <v>J / 2</v>
      </c>
      <c r="U73" s="659"/>
      <c r="V73" s="660"/>
    </row>
    <row r="74" spans="1:22" ht="15" customHeight="1" x14ac:dyDescent="0.4">
      <c r="A74" s="786" t="s">
        <v>184</v>
      </c>
      <c r="B74" s="787"/>
      <c r="C74" s="793" t="s">
        <v>1</v>
      </c>
      <c r="D74" s="794"/>
      <c r="E74" s="794"/>
      <c r="F74" s="794"/>
      <c r="G74" s="794"/>
      <c r="H74" s="795"/>
      <c r="I74" s="604" t="s">
        <v>2</v>
      </c>
      <c r="J74" s="605"/>
      <c r="K74" s="606" t="s">
        <v>3</v>
      </c>
      <c r="L74" s="607"/>
      <c r="M74" s="608"/>
      <c r="N74" s="606" t="s">
        <v>3</v>
      </c>
      <c r="O74" s="607"/>
      <c r="P74" s="608"/>
      <c r="Q74" s="606" t="s">
        <v>5</v>
      </c>
      <c r="R74" s="611"/>
      <c r="S74" s="612"/>
      <c r="T74" s="606" t="s">
        <v>6</v>
      </c>
      <c r="U74" s="611"/>
      <c r="V74" s="612"/>
    </row>
    <row r="75" spans="1:22" ht="30" customHeight="1" thickBot="1" x14ac:dyDescent="0.45">
      <c r="A75" s="788" t="str">
        <f>A73</f>
        <v>1. / 2</v>
      </c>
      <c r="B75" s="789"/>
      <c r="C75" s="790">
        <f>C73</f>
        <v>45038</v>
      </c>
      <c r="D75" s="791"/>
      <c r="E75" s="791"/>
      <c r="F75" s="791"/>
      <c r="G75" s="791"/>
      <c r="H75" s="792"/>
      <c r="I75" s="609">
        <f>IF($AE$19=1,17,1)</f>
        <v>1</v>
      </c>
      <c r="J75" s="610"/>
      <c r="K75" s="599" t="str">
        <f>$Z$11&amp;" / 2"</f>
        <v xml:space="preserve"> / 2</v>
      </c>
      <c r="L75" s="600"/>
      <c r="M75" s="601"/>
      <c r="N75" s="599" t="str">
        <f>$W$11&amp;" / 1"</f>
        <v xml:space="preserve"> / 1</v>
      </c>
      <c r="O75" s="600"/>
      <c r="P75" s="601"/>
      <c r="Q75" s="599" t="str">
        <f>$Y$11&amp;" / 4"</f>
        <v xml:space="preserve"> / 4</v>
      </c>
      <c r="R75" s="602"/>
      <c r="S75" s="603"/>
      <c r="T75" s="599" t="str">
        <f>$X$11&amp;" / 3"</f>
        <v xml:space="preserve"> / 3</v>
      </c>
      <c r="U75" s="602"/>
      <c r="V75" s="603"/>
    </row>
    <row r="76" spans="1:22" ht="15" customHeight="1" x14ac:dyDescent="0.4">
      <c r="A76" s="786" t="s">
        <v>184</v>
      </c>
      <c r="B76" s="787"/>
      <c r="C76" s="793" t="s">
        <v>1</v>
      </c>
      <c r="D76" s="794"/>
      <c r="E76" s="794"/>
      <c r="F76" s="794"/>
      <c r="G76" s="794"/>
      <c r="H76" s="795"/>
      <c r="I76" s="604" t="s">
        <v>2</v>
      </c>
      <c r="J76" s="605"/>
      <c r="K76" s="606" t="s">
        <v>3</v>
      </c>
      <c r="L76" s="607"/>
      <c r="M76" s="608"/>
      <c r="N76" s="606" t="s">
        <v>3</v>
      </c>
      <c r="O76" s="607"/>
      <c r="P76" s="608"/>
      <c r="Q76" s="606" t="s">
        <v>5</v>
      </c>
      <c r="R76" s="611"/>
      <c r="S76" s="612"/>
      <c r="T76" s="606" t="s">
        <v>6</v>
      </c>
      <c r="U76" s="611"/>
      <c r="V76" s="612"/>
    </row>
    <row r="77" spans="1:22" ht="30" customHeight="1" thickBot="1" x14ac:dyDescent="0.45">
      <c r="A77" s="788" t="str">
        <f>A75</f>
        <v>1. / 2</v>
      </c>
      <c r="B77" s="789"/>
      <c r="C77" s="790">
        <f>C75</f>
        <v>45038</v>
      </c>
      <c r="D77" s="791"/>
      <c r="E77" s="791"/>
      <c r="F77" s="791"/>
      <c r="G77" s="791"/>
      <c r="H77" s="792"/>
      <c r="I77" s="609">
        <f>I75+1</f>
        <v>2</v>
      </c>
      <c r="J77" s="610"/>
      <c r="K77" s="599" t="str">
        <f>$Z$11&amp;" / 1"</f>
        <v xml:space="preserve"> / 1</v>
      </c>
      <c r="L77" s="600"/>
      <c r="M77" s="601"/>
      <c r="N77" s="599" t="str">
        <f>$W$11&amp;" / 2"</f>
        <v xml:space="preserve"> / 2</v>
      </c>
      <c r="O77" s="600"/>
      <c r="P77" s="601"/>
      <c r="Q77" s="599" t="str">
        <f>$Y$11&amp;" / 3"</f>
        <v xml:space="preserve"> / 3</v>
      </c>
      <c r="R77" s="602"/>
      <c r="S77" s="603"/>
      <c r="T77" s="599" t="str">
        <f>$X$11&amp;" / 4"</f>
        <v xml:space="preserve"> / 4</v>
      </c>
      <c r="U77" s="602"/>
      <c r="V77" s="603"/>
    </row>
    <row r="78" spans="1:22" ht="15" customHeight="1" x14ac:dyDescent="0.4">
      <c r="A78" s="786" t="s">
        <v>184</v>
      </c>
      <c r="B78" s="787"/>
      <c r="C78" s="793" t="s">
        <v>1</v>
      </c>
      <c r="D78" s="794"/>
      <c r="E78" s="794"/>
      <c r="F78" s="794"/>
      <c r="G78" s="794"/>
      <c r="H78" s="795"/>
      <c r="I78" s="604" t="s">
        <v>2</v>
      </c>
      <c r="J78" s="605"/>
      <c r="K78" s="606" t="s">
        <v>3</v>
      </c>
      <c r="L78" s="607"/>
      <c r="M78" s="608"/>
      <c r="N78" s="606" t="s">
        <v>3</v>
      </c>
      <c r="O78" s="607"/>
      <c r="P78" s="608"/>
      <c r="Q78" s="606" t="s">
        <v>5</v>
      </c>
      <c r="R78" s="611"/>
      <c r="S78" s="612"/>
      <c r="T78" s="606" t="s">
        <v>6</v>
      </c>
      <c r="U78" s="611"/>
      <c r="V78" s="612"/>
    </row>
    <row r="79" spans="1:22" ht="30" customHeight="1" thickBot="1" x14ac:dyDescent="0.45">
      <c r="A79" s="788" t="str">
        <f>A77</f>
        <v>1. / 2</v>
      </c>
      <c r="B79" s="789"/>
      <c r="C79" s="790">
        <f>C77</f>
        <v>45038</v>
      </c>
      <c r="D79" s="791"/>
      <c r="E79" s="791"/>
      <c r="F79" s="791"/>
      <c r="G79" s="791"/>
      <c r="H79" s="792"/>
      <c r="I79" s="609">
        <f>I77+1</f>
        <v>3</v>
      </c>
      <c r="J79" s="610"/>
      <c r="K79" s="599" t="str">
        <f>$Z$11&amp;" / 4"</f>
        <v xml:space="preserve"> / 4</v>
      </c>
      <c r="L79" s="600"/>
      <c r="M79" s="601"/>
      <c r="N79" s="599" t="str">
        <f>$W$11&amp;" / 3"</f>
        <v xml:space="preserve"> / 3</v>
      </c>
      <c r="O79" s="600"/>
      <c r="P79" s="601"/>
      <c r="Q79" s="599" t="str">
        <f>$Y$11&amp;" / 2"</f>
        <v xml:space="preserve"> / 2</v>
      </c>
      <c r="R79" s="602"/>
      <c r="S79" s="603"/>
      <c r="T79" s="599" t="str">
        <f>$X$11&amp;" / 1"</f>
        <v xml:space="preserve"> / 1</v>
      </c>
      <c r="U79" s="602"/>
      <c r="V79" s="603"/>
    </row>
    <row r="80" spans="1:22" ht="15" customHeight="1" x14ac:dyDescent="0.4">
      <c r="A80" s="786" t="s">
        <v>184</v>
      </c>
      <c r="B80" s="787"/>
      <c r="C80" s="793" t="s">
        <v>1</v>
      </c>
      <c r="D80" s="794"/>
      <c r="E80" s="794"/>
      <c r="F80" s="794"/>
      <c r="G80" s="794"/>
      <c r="H80" s="795"/>
      <c r="I80" s="604" t="s">
        <v>2</v>
      </c>
      <c r="J80" s="605"/>
      <c r="K80" s="606" t="s">
        <v>3</v>
      </c>
      <c r="L80" s="607"/>
      <c r="M80" s="608"/>
      <c r="N80" s="606" t="s">
        <v>3</v>
      </c>
      <c r="O80" s="607"/>
      <c r="P80" s="608"/>
      <c r="Q80" s="606" t="s">
        <v>5</v>
      </c>
      <c r="R80" s="611"/>
      <c r="S80" s="612"/>
      <c r="T80" s="606" t="s">
        <v>6</v>
      </c>
      <c r="U80" s="611"/>
      <c r="V80" s="612"/>
    </row>
    <row r="81" spans="1:22" ht="30" customHeight="1" thickBot="1" x14ac:dyDescent="0.45">
      <c r="A81" s="788" t="str">
        <f>A79</f>
        <v>1. / 2</v>
      </c>
      <c r="B81" s="789"/>
      <c r="C81" s="790">
        <f>C79</f>
        <v>45038</v>
      </c>
      <c r="D81" s="791"/>
      <c r="E81" s="791"/>
      <c r="F81" s="791"/>
      <c r="G81" s="791"/>
      <c r="H81" s="792"/>
      <c r="I81" s="609">
        <f>I79+1</f>
        <v>4</v>
      </c>
      <c r="J81" s="610"/>
      <c r="K81" s="599" t="str">
        <f>$Z$11&amp;" / 3"</f>
        <v xml:space="preserve"> / 3</v>
      </c>
      <c r="L81" s="600"/>
      <c r="M81" s="601"/>
      <c r="N81" s="599" t="str">
        <f>$W$11&amp;" / 4"</f>
        <v xml:space="preserve"> / 4</v>
      </c>
      <c r="O81" s="600"/>
      <c r="P81" s="601"/>
      <c r="Q81" s="599" t="str">
        <f>$Y$11&amp;" / 1"</f>
        <v xml:space="preserve"> / 1</v>
      </c>
      <c r="R81" s="602"/>
      <c r="S81" s="603"/>
      <c r="T81" s="599" t="str">
        <f>$X$11&amp;" / 2"</f>
        <v xml:space="preserve"> / 2</v>
      </c>
      <c r="U81" s="602"/>
      <c r="V81" s="603"/>
    </row>
    <row r="82" spans="1:22" ht="15" customHeight="1" x14ac:dyDescent="0.4">
      <c r="A82" s="834" t="s">
        <v>180</v>
      </c>
      <c r="B82" s="835"/>
      <c r="C82" s="831" t="s">
        <v>1</v>
      </c>
      <c r="D82" s="832"/>
      <c r="E82" s="832"/>
      <c r="F82" s="832"/>
      <c r="G82" s="832"/>
      <c r="H82" s="833"/>
      <c r="I82" s="679" t="s">
        <v>2</v>
      </c>
      <c r="J82" s="680"/>
      <c r="K82" s="669" t="s">
        <v>3</v>
      </c>
      <c r="L82" s="670"/>
      <c r="M82" s="671"/>
      <c r="N82" s="669" t="s">
        <v>199</v>
      </c>
      <c r="O82" s="681"/>
      <c r="P82" s="682"/>
      <c r="Q82" s="669" t="s">
        <v>3</v>
      </c>
      <c r="R82" s="681"/>
      <c r="S82" s="682"/>
      <c r="T82" s="669" t="s">
        <v>6</v>
      </c>
      <c r="U82" s="670"/>
      <c r="V82" s="671"/>
    </row>
    <row r="83" spans="1:22" ht="30" customHeight="1" thickBot="1" x14ac:dyDescent="0.45">
      <c r="A83" s="826" t="str">
        <f>$W$1&amp;". / 3"</f>
        <v>1. / 3</v>
      </c>
      <c r="B83" s="827"/>
      <c r="C83" s="828">
        <f>C81</f>
        <v>45038</v>
      </c>
      <c r="D83" s="829"/>
      <c r="E83" s="829"/>
      <c r="F83" s="829"/>
      <c r="G83" s="829"/>
      <c r="H83" s="830"/>
      <c r="I83" s="672">
        <f>IF($AE$19=1,1,1)</f>
        <v>1</v>
      </c>
      <c r="J83" s="673"/>
      <c r="K83" s="674" t="str">
        <f>$X$3&amp;" / 4"</f>
        <v>E / 4</v>
      </c>
      <c r="L83" s="677"/>
      <c r="M83" s="678"/>
      <c r="N83" s="674" t="str">
        <f>$Y$3&amp;" / 2"</f>
        <v>K / 2</v>
      </c>
      <c r="O83" s="675"/>
      <c r="P83" s="676"/>
      <c r="Q83" s="674" t="str">
        <f>$W$3&amp;" / 1"</f>
        <v>A / 1</v>
      </c>
      <c r="R83" s="675"/>
      <c r="S83" s="676"/>
      <c r="T83" s="674" t="str">
        <f>$Z$3&amp;" / 3"</f>
        <v>P / 3</v>
      </c>
      <c r="U83" s="677"/>
      <c r="V83" s="678"/>
    </row>
    <row r="84" spans="1:22" ht="15" customHeight="1" x14ac:dyDescent="0.4">
      <c r="A84" s="834" t="s">
        <v>180</v>
      </c>
      <c r="B84" s="835"/>
      <c r="C84" s="831" t="s">
        <v>1</v>
      </c>
      <c r="D84" s="832"/>
      <c r="E84" s="832"/>
      <c r="F84" s="832"/>
      <c r="G84" s="832"/>
      <c r="H84" s="833"/>
      <c r="I84" s="679" t="s">
        <v>2</v>
      </c>
      <c r="J84" s="680"/>
      <c r="K84" s="669" t="s">
        <v>3</v>
      </c>
      <c r="L84" s="670"/>
      <c r="M84" s="671"/>
      <c r="N84" s="669" t="s">
        <v>199</v>
      </c>
      <c r="O84" s="681"/>
      <c r="P84" s="682"/>
      <c r="Q84" s="669" t="s">
        <v>3</v>
      </c>
      <c r="R84" s="681"/>
      <c r="S84" s="682"/>
      <c r="T84" s="669" t="s">
        <v>6</v>
      </c>
      <c r="U84" s="670"/>
      <c r="V84" s="671"/>
    </row>
    <row r="85" spans="1:22" ht="30" customHeight="1" thickBot="1" x14ac:dyDescent="0.45">
      <c r="A85" s="826" t="str">
        <f>A83</f>
        <v>1. / 3</v>
      </c>
      <c r="B85" s="827"/>
      <c r="C85" s="828">
        <f>C83</f>
        <v>45038</v>
      </c>
      <c r="D85" s="829"/>
      <c r="E85" s="829"/>
      <c r="F85" s="829"/>
      <c r="G85" s="829"/>
      <c r="H85" s="830"/>
      <c r="I85" s="672">
        <f>I83+1</f>
        <v>2</v>
      </c>
      <c r="J85" s="673"/>
      <c r="K85" s="674" t="str">
        <f>$X$3&amp;" / 3"</f>
        <v>E / 3</v>
      </c>
      <c r="L85" s="677"/>
      <c r="M85" s="678"/>
      <c r="N85" s="674" t="str">
        <f>$Y$3&amp;" / 1"</f>
        <v>K / 1</v>
      </c>
      <c r="O85" s="675"/>
      <c r="P85" s="676"/>
      <c r="Q85" s="674" t="str">
        <f>$W$3&amp;" / 2"</f>
        <v>A / 2</v>
      </c>
      <c r="R85" s="675"/>
      <c r="S85" s="676"/>
      <c r="T85" s="674" t="str">
        <f>$Z$3&amp;" / 4"</f>
        <v>P / 4</v>
      </c>
      <c r="U85" s="677"/>
      <c r="V85" s="678"/>
    </row>
    <row r="86" spans="1:22" ht="15" customHeight="1" x14ac:dyDescent="0.4">
      <c r="A86" s="834" t="s">
        <v>180</v>
      </c>
      <c r="B86" s="835"/>
      <c r="C86" s="831" t="s">
        <v>1</v>
      </c>
      <c r="D86" s="832"/>
      <c r="E86" s="832"/>
      <c r="F86" s="832"/>
      <c r="G86" s="832"/>
      <c r="H86" s="833"/>
      <c r="I86" s="679" t="s">
        <v>2</v>
      </c>
      <c r="J86" s="680"/>
      <c r="K86" s="669" t="s">
        <v>3</v>
      </c>
      <c r="L86" s="670"/>
      <c r="M86" s="671"/>
      <c r="N86" s="669" t="s">
        <v>199</v>
      </c>
      <c r="O86" s="681"/>
      <c r="P86" s="682"/>
      <c r="Q86" s="669" t="s">
        <v>3</v>
      </c>
      <c r="R86" s="681"/>
      <c r="S86" s="682"/>
      <c r="T86" s="669" t="s">
        <v>6</v>
      </c>
      <c r="U86" s="670"/>
      <c r="V86" s="671"/>
    </row>
    <row r="87" spans="1:22" ht="30" customHeight="1" thickBot="1" x14ac:dyDescent="0.45">
      <c r="A87" s="826" t="str">
        <f>A85</f>
        <v>1. / 3</v>
      </c>
      <c r="B87" s="827"/>
      <c r="C87" s="828">
        <f>C85</f>
        <v>45038</v>
      </c>
      <c r="D87" s="829"/>
      <c r="E87" s="829"/>
      <c r="F87" s="829"/>
      <c r="G87" s="829"/>
      <c r="H87" s="830"/>
      <c r="I87" s="672">
        <f>I85+1</f>
        <v>3</v>
      </c>
      <c r="J87" s="673"/>
      <c r="K87" s="674" t="str">
        <f>$X$3&amp;" / 2"</f>
        <v>E / 2</v>
      </c>
      <c r="L87" s="677"/>
      <c r="M87" s="678"/>
      <c r="N87" s="674" t="str">
        <f>$Y$3&amp;" / 4"</f>
        <v>K / 4</v>
      </c>
      <c r="O87" s="675"/>
      <c r="P87" s="676"/>
      <c r="Q87" s="674" t="str">
        <f>$W$3&amp;" / 3"</f>
        <v>A / 3</v>
      </c>
      <c r="R87" s="675"/>
      <c r="S87" s="676"/>
      <c r="T87" s="674" t="str">
        <f>$Z$3&amp;" / 1"</f>
        <v>P / 1</v>
      </c>
      <c r="U87" s="677"/>
      <c r="V87" s="678"/>
    </row>
    <row r="88" spans="1:22" ht="15" customHeight="1" x14ac:dyDescent="0.4">
      <c r="A88" s="834" t="s">
        <v>180</v>
      </c>
      <c r="B88" s="835"/>
      <c r="C88" s="831" t="s">
        <v>1</v>
      </c>
      <c r="D88" s="832"/>
      <c r="E88" s="832"/>
      <c r="F88" s="832"/>
      <c r="G88" s="832"/>
      <c r="H88" s="833"/>
      <c r="I88" s="679" t="s">
        <v>2</v>
      </c>
      <c r="J88" s="680"/>
      <c r="K88" s="669" t="s">
        <v>3</v>
      </c>
      <c r="L88" s="670"/>
      <c r="M88" s="671"/>
      <c r="N88" s="669" t="s">
        <v>199</v>
      </c>
      <c r="O88" s="681"/>
      <c r="P88" s="682"/>
      <c r="Q88" s="669" t="s">
        <v>3</v>
      </c>
      <c r="R88" s="681"/>
      <c r="S88" s="682"/>
      <c r="T88" s="669" t="s">
        <v>6</v>
      </c>
      <c r="U88" s="670"/>
      <c r="V88" s="671"/>
    </row>
    <row r="89" spans="1:22" ht="30" customHeight="1" thickBot="1" x14ac:dyDescent="0.45">
      <c r="A89" s="826" t="str">
        <f>A87</f>
        <v>1. / 3</v>
      </c>
      <c r="B89" s="827"/>
      <c r="C89" s="828">
        <f>C87</f>
        <v>45038</v>
      </c>
      <c r="D89" s="829"/>
      <c r="E89" s="829"/>
      <c r="F89" s="829"/>
      <c r="G89" s="829"/>
      <c r="H89" s="830"/>
      <c r="I89" s="672">
        <f>I87+1</f>
        <v>4</v>
      </c>
      <c r="J89" s="673"/>
      <c r="K89" s="674" t="str">
        <f>$X$3&amp;" / 1"</f>
        <v>E / 1</v>
      </c>
      <c r="L89" s="677"/>
      <c r="M89" s="678"/>
      <c r="N89" s="674" t="str">
        <f>$Y$3&amp;" / 3"</f>
        <v>K / 3</v>
      </c>
      <c r="O89" s="675"/>
      <c r="P89" s="676"/>
      <c r="Q89" s="674" t="str">
        <f>$W$3&amp;" / 4"</f>
        <v>A / 4</v>
      </c>
      <c r="R89" s="675"/>
      <c r="S89" s="676"/>
      <c r="T89" s="674" t="str">
        <f>$Z$3&amp;" / 2"</f>
        <v>P / 2</v>
      </c>
      <c r="U89" s="677"/>
      <c r="V89" s="678"/>
    </row>
    <row r="90" spans="1:22" ht="15" customHeight="1" x14ac:dyDescent="0.4">
      <c r="A90" s="824" t="s">
        <v>181</v>
      </c>
      <c r="B90" s="825"/>
      <c r="C90" s="821" t="s">
        <v>1</v>
      </c>
      <c r="D90" s="822"/>
      <c r="E90" s="822"/>
      <c r="F90" s="822"/>
      <c r="G90" s="822"/>
      <c r="H90" s="823"/>
      <c r="I90" s="638" t="s">
        <v>2</v>
      </c>
      <c r="J90" s="639"/>
      <c r="K90" s="633" t="s">
        <v>3</v>
      </c>
      <c r="L90" s="636"/>
      <c r="M90" s="637"/>
      <c r="N90" s="633" t="s">
        <v>199</v>
      </c>
      <c r="O90" s="634"/>
      <c r="P90" s="635"/>
      <c r="Q90" s="633" t="s">
        <v>3</v>
      </c>
      <c r="R90" s="634"/>
      <c r="S90" s="635"/>
      <c r="T90" s="633" t="s">
        <v>6</v>
      </c>
      <c r="U90" s="636"/>
      <c r="V90" s="637"/>
    </row>
    <row r="91" spans="1:22" ht="30" customHeight="1" thickBot="1" x14ac:dyDescent="0.45">
      <c r="A91" s="816" t="str">
        <f>A89</f>
        <v>1. / 3</v>
      </c>
      <c r="B91" s="817"/>
      <c r="C91" s="818">
        <f>C89</f>
        <v>45038</v>
      </c>
      <c r="D91" s="819"/>
      <c r="E91" s="819"/>
      <c r="F91" s="819"/>
      <c r="G91" s="819"/>
      <c r="H91" s="820"/>
      <c r="I91" s="626">
        <f>IF($AE$19=1,5,1)</f>
        <v>1</v>
      </c>
      <c r="J91" s="627"/>
      <c r="K91" s="628" t="str">
        <f>$X$5&amp;" / 4"</f>
        <v>F / 4</v>
      </c>
      <c r="L91" s="631"/>
      <c r="M91" s="632"/>
      <c r="N91" s="628" t="str">
        <f>$Y$5&amp;" / 2"</f>
        <v>L / 2</v>
      </c>
      <c r="O91" s="629"/>
      <c r="P91" s="630"/>
      <c r="Q91" s="628" t="str">
        <f>$W$5&amp;" / 1"</f>
        <v>B / 1</v>
      </c>
      <c r="R91" s="629"/>
      <c r="S91" s="630"/>
      <c r="T91" s="628" t="str">
        <f>$Z$5&amp;" / 3"</f>
        <v>R / 3</v>
      </c>
      <c r="U91" s="631"/>
      <c r="V91" s="632"/>
    </row>
    <row r="92" spans="1:22" ht="15" customHeight="1" x14ac:dyDescent="0.4">
      <c r="A92" s="824" t="s">
        <v>181</v>
      </c>
      <c r="B92" s="825"/>
      <c r="C92" s="821" t="s">
        <v>1</v>
      </c>
      <c r="D92" s="822"/>
      <c r="E92" s="822"/>
      <c r="F92" s="822"/>
      <c r="G92" s="822"/>
      <c r="H92" s="823"/>
      <c r="I92" s="638" t="s">
        <v>2</v>
      </c>
      <c r="J92" s="639"/>
      <c r="K92" s="633" t="s">
        <v>3</v>
      </c>
      <c r="L92" s="636"/>
      <c r="M92" s="637"/>
      <c r="N92" s="633" t="s">
        <v>199</v>
      </c>
      <c r="O92" s="634"/>
      <c r="P92" s="635"/>
      <c r="Q92" s="633" t="s">
        <v>3</v>
      </c>
      <c r="R92" s="634"/>
      <c r="S92" s="635"/>
      <c r="T92" s="633" t="s">
        <v>6</v>
      </c>
      <c r="U92" s="636"/>
      <c r="V92" s="637"/>
    </row>
    <row r="93" spans="1:22" ht="30" customHeight="1" thickBot="1" x14ac:dyDescent="0.45">
      <c r="A93" s="816" t="str">
        <f>A91</f>
        <v>1. / 3</v>
      </c>
      <c r="B93" s="817"/>
      <c r="C93" s="818">
        <f>C91</f>
        <v>45038</v>
      </c>
      <c r="D93" s="819"/>
      <c r="E93" s="819"/>
      <c r="F93" s="819"/>
      <c r="G93" s="819"/>
      <c r="H93" s="820"/>
      <c r="I93" s="626">
        <f>I91+1</f>
        <v>2</v>
      </c>
      <c r="J93" s="627"/>
      <c r="K93" s="628" t="str">
        <f>$X$5&amp;" / 3"</f>
        <v>F / 3</v>
      </c>
      <c r="L93" s="631"/>
      <c r="M93" s="632"/>
      <c r="N93" s="628" t="str">
        <f>$Y$5&amp;" / 1"</f>
        <v>L / 1</v>
      </c>
      <c r="O93" s="629"/>
      <c r="P93" s="630"/>
      <c r="Q93" s="628" t="str">
        <f>$W$5&amp;" / 2"</f>
        <v>B / 2</v>
      </c>
      <c r="R93" s="629"/>
      <c r="S93" s="630"/>
      <c r="T93" s="628" t="str">
        <f>$Z$5&amp;" / 4"</f>
        <v>R / 4</v>
      </c>
      <c r="U93" s="631"/>
      <c r="V93" s="632"/>
    </row>
    <row r="94" spans="1:22" ht="15" customHeight="1" x14ac:dyDescent="0.4">
      <c r="A94" s="824" t="s">
        <v>181</v>
      </c>
      <c r="B94" s="825"/>
      <c r="C94" s="821" t="s">
        <v>1</v>
      </c>
      <c r="D94" s="822"/>
      <c r="E94" s="822"/>
      <c r="F94" s="822"/>
      <c r="G94" s="822"/>
      <c r="H94" s="823"/>
      <c r="I94" s="638" t="s">
        <v>2</v>
      </c>
      <c r="J94" s="639"/>
      <c r="K94" s="633" t="s">
        <v>3</v>
      </c>
      <c r="L94" s="636"/>
      <c r="M94" s="637"/>
      <c r="N94" s="633" t="s">
        <v>199</v>
      </c>
      <c r="O94" s="634"/>
      <c r="P94" s="635"/>
      <c r="Q94" s="633" t="s">
        <v>3</v>
      </c>
      <c r="R94" s="634"/>
      <c r="S94" s="635"/>
      <c r="T94" s="633" t="s">
        <v>6</v>
      </c>
      <c r="U94" s="636"/>
      <c r="V94" s="637"/>
    </row>
    <row r="95" spans="1:22" ht="30" customHeight="1" thickBot="1" x14ac:dyDescent="0.45">
      <c r="A95" s="816" t="str">
        <f>A93</f>
        <v>1. / 3</v>
      </c>
      <c r="B95" s="817"/>
      <c r="C95" s="818">
        <f>C93</f>
        <v>45038</v>
      </c>
      <c r="D95" s="819"/>
      <c r="E95" s="819"/>
      <c r="F95" s="819"/>
      <c r="G95" s="819"/>
      <c r="H95" s="820"/>
      <c r="I95" s="626">
        <f>I93+1</f>
        <v>3</v>
      </c>
      <c r="J95" s="627"/>
      <c r="K95" s="628" t="str">
        <f>$X$5&amp;" / 2"</f>
        <v>F / 2</v>
      </c>
      <c r="L95" s="631"/>
      <c r="M95" s="632"/>
      <c r="N95" s="628" t="str">
        <f>$Y$5&amp;" / 4"</f>
        <v>L / 4</v>
      </c>
      <c r="O95" s="629"/>
      <c r="P95" s="630"/>
      <c r="Q95" s="628" t="str">
        <f>$W$5&amp;" / 3"</f>
        <v>B / 3</v>
      </c>
      <c r="R95" s="629"/>
      <c r="S95" s="630"/>
      <c r="T95" s="628" t="str">
        <f>$Z$5&amp;" / 1"</f>
        <v>R / 1</v>
      </c>
      <c r="U95" s="631"/>
      <c r="V95" s="632"/>
    </row>
    <row r="96" spans="1:22" ht="15" customHeight="1" x14ac:dyDescent="0.4">
      <c r="A96" s="824" t="s">
        <v>181</v>
      </c>
      <c r="B96" s="825"/>
      <c r="C96" s="821" t="s">
        <v>1</v>
      </c>
      <c r="D96" s="822"/>
      <c r="E96" s="822"/>
      <c r="F96" s="822"/>
      <c r="G96" s="822"/>
      <c r="H96" s="823"/>
      <c r="I96" s="638" t="s">
        <v>2</v>
      </c>
      <c r="J96" s="639"/>
      <c r="K96" s="633" t="s">
        <v>3</v>
      </c>
      <c r="L96" s="636"/>
      <c r="M96" s="637"/>
      <c r="N96" s="633" t="s">
        <v>199</v>
      </c>
      <c r="O96" s="634"/>
      <c r="P96" s="635"/>
      <c r="Q96" s="633" t="s">
        <v>3</v>
      </c>
      <c r="R96" s="634"/>
      <c r="S96" s="635"/>
      <c r="T96" s="633" t="s">
        <v>6</v>
      </c>
      <c r="U96" s="636"/>
      <c r="V96" s="637"/>
    </row>
    <row r="97" spans="1:22" ht="30" customHeight="1" thickBot="1" x14ac:dyDescent="0.45">
      <c r="A97" s="816" t="str">
        <f>A95</f>
        <v>1. / 3</v>
      </c>
      <c r="B97" s="817"/>
      <c r="C97" s="818">
        <f>C95</f>
        <v>45038</v>
      </c>
      <c r="D97" s="819"/>
      <c r="E97" s="819"/>
      <c r="F97" s="819"/>
      <c r="G97" s="819"/>
      <c r="H97" s="820"/>
      <c r="I97" s="626">
        <f>I95+1</f>
        <v>4</v>
      </c>
      <c r="J97" s="627"/>
      <c r="K97" s="628" t="str">
        <f>$X$5&amp;" / 1"</f>
        <v>F / 1</v>
      </c>
      <c r="L97" s="631"/>
      <c r="M97" s="632"/>
      <c r="N97" s="628" t="str">
        <f>$Y$5&amp;" / 3"</f>
        <v>L / 3</v>
      </c>
      <c r="O97" s="629"/>
      <c r="P97" s="630"/>
      <c r="Q97" s="628" t="str">
        <f>$W$5&amp;" / 4"</f>
        <v>B / 4</v>
      </c>
      <c r="R97" s="629"/>
      <c r="S97" s="630"/>
      <c r="T97" s="628" t="str">
        <f>$Z$5&amp;" / 2"</f>
        <v>R / 2</v>
      </c>
      <c r="U97" s="631"/>
      <c r="V97" s="632"/>
    </row>
    <row r="98" spans="1:22" ht="15" customHeight="1" x14ac:dyDescent="0.4">
      <c r="A98" s="814" t="s">
        <v>182</v>
      </c>
      <c r="B98" s="815"/>
      <c r="C98" s="811" t="s">
        <v>1</v>
      </c>
      <c r="D98" s="812"/>
      <c r="E98" s="812"/>
      <c r="F98" s="812"/>
      <c r="G98" s="812"/>
      <c r="H98" s="813"/>
      <c r="I98" s="624" t="s">
        <v>2</v>
      </c>
      <c r="J98" s="625"/>
      <c r="K98" s="616" t="s">
        <v>3</v>
      </c>
      <c r="L98" s="667"/>
      <c r="M98" s="668"/>
      <c r="N98" s="616" t="s">
        <v>199</v>
      </c>
      <c r="O98" s="617"/>
      <c r="P98" s="618"/>
      <c r="Q98" s="616" t="s">
        <v>3</v>
      </c>
      <c r="R98" s="617"/>
      <c r="S98" s="618"/>
      <c r="T98" s="616" t="s">
        <v>6</v>
      </c>
      <c r="U98" s="667"/>
      <c r="V98" s="668"/>
    </row>
    <row r="99" spans="1:22" ht="30" customHeight="1" thickBot="1" x14ac:dyDescent="0.45">
      <c r="A99" s="806" t="str">
        <f>A97</f>
        <v>1. / 3</v>
      </c>
      <c r="B99" s="807"/>
      <c r="C99" s="808">
        <f>C97</f>
        <v>45038</v>
      </c>
      <c r="D99" s="809"/>
      <c r="E99" s="809"/>
      <c r="F99" s="809"/>
      <c r="G99" s="809"/>
      <c r="H99" s="810"/>
      <c r="I99" s="619">
        <f>IF($AE$19=1,9,1)</f>
        <v>1</v>
      </c>
      <c r="J99" s="620"/>
      <c r="K99" s="621" t="str">
        <f>$X$7&amp;" / 4"</f>
        <v>H / 4</v>
      </c>
      <c r="L99" s="665"/>
      <c r="M99" s="666"/>
      <c r="N99" s="621" t="str">
        <f>$Y$7&amp;" / 2"</f>
        <v>M / 2</v>
      </c>
      <c r="O99" s="622"/>
      <c r="P99" s="623"/>
      <c r="Q99" s="621" t="str">
        <f>$W$7&amp;" / 1"</f>
        <v>C / 1</v>
      </c>
      <c r="R99" s="622"/>
      <c r="S99" s="623"/>
      <c r="T99" s="621" t="str">
        <f>$Z$7&amp;" / 3"</f>
        <v>S / 3</v>
      </c>
      <c r="U99" s="665"/>
      <c r="V99" s="666"/>
    </row>
    <row r="100" spans="1:22" ht="15" customHeight="1" x14ac:dyDescent="0.4">
      <c r="A100" s="814" t="s">
        <v>182</v>
      </c>
      <c r="B100" s="815"/>
      <c r="C100" s="811" t="s">
        <v>1</v>
      </c>
      <c r="D100" s="812"/>
      <c r="E100" s="812"/>
      <c r="F100" s="812"/>
      <c r="G100" s="812"/>
      <c r="H100" s="813"/>
      <c r="I100" s="624" t="s">
        <v>2</v>
      </c>
      <c r="J100" s="625"/>
      <c r="K100" s="616" t="s">
        <v>3</v>
      </c>
      <c r="L100" s="667"/>
      <c r="M100" s="668"/>
      <c r="N100" s="616" t="s">
        <v>199</v>
      </c>
      <c r="O100" s="617"/>
      <c r="P100" s="618"/>
      <c r="Q100" s="616" t="s">
        <v>3</v>
      </c>
      <c r="R100" s="617"/>
      <c r="S100" s="618"/>
      <c r="T100" s="616" t="s">
        <v>6</v>
      </c>
      <c r="U100" s="667"/>
      <c r="V100" s="668"/>
    </row>
    <row r="101" spans="1:22" ht="30" customHeight="1" thickBot="1" x14ac:dyDescent="0.45">
      <c r="A101" s="806" t="str">
        <f>A99</f>
        <v>1. / 3</v>
      </c>
      <c r="B101" s="807"/>
      <c r="C101" s="808">
        <f>C99</f>
        <v>45038</v>
      </c>
      <c r="D101" s="809"/>
      <c r="E101" s="809"/>
      <c r="F101" s="809"/>
      <c r="G101" s="809"/>
      <c r="H101" s="810"/>
      <c r="I101" s="619">
        <f>I99+1</f>
        <v>2</v>
      </c>
      <c r="J101" s="620"/>
      <c r="K101" s="621" t="str">
        <f>$X$7&amp;" / 3"</f>
        <v>H / 3</v>
      </c>
      <c r="L101" s="665"/>
      <c r="M101" s="666"/>
      <c r="N101" s="621" t="str">
        <f>$Y$7&amp;" / 1"</f>
        <v>M / 1</v>
      </c>
      <c r="O101" s="622"/>
      <c r="P101" s="623"/>
      <c r="Q101" s="621" t="str">
        <f>$W$7&amp;" / 2"</f>
        <v>C / 2</v>
      </c>
      <c r="R101" s="622"/>
      <c r="S101" s="623"/>
      <c r="T101" s="621" t="str">
        <f>$Z$7&amp;" / 4"</f>
        <v>S / 4</v>
      </c>
      <c r="U101" s="665"/>
      <c r="V101" s="666"/>
    </row>
    <row r="102" spans="1:22" ht="15" customHeight="1" x14ac:dyDescent="0.4">
      <c r="A102" s="814" t="s">
        <v>182</v>
      </c>
      <c r="B102" s="815"/>
      <c r="C102" s="811" t="s">
        <v>1</v>
      </c>
      <c r="D102" s="812"/>
      <c r="E102" s="812"/>
      <c r="F102" s="812"/>
      <c r="G102" s="812"/>
      <c r="H102" s="813"/>
      <c r="I102" s="624" t="s">
        <v>2</v>
      </c>
      <c r="J102" s="625"/>
      <c r="K102" s="616" t="s">
        <v>3</v>
      </c>
      <c r="L102" s="667"/>
      <c r="M102" s="668"/>
      <c r="N102" s="616" t="s">
        <v>199</v>
      </c>
      <c r="O102" s="617"/>
      <c r="P102" s="618"/>
      <c r="Q102" s="616" t="s">
        <v>3</v>
      </c>
      <c r="R102" s="617"/>
      <c r="S102" s="618"/>
      <c r="T102" s="616" t="s">
        <v>6</v>
      </c>
      <c r="U102" s="667"/>
      <c r="V102" s="668"/>
    </row>
    <row r="103" spans="1:22" ht="30" customHeight="1" thickBot="1" x14ac:dyDescent="0.45">
      <c r="A103" s="806" t="str">
        <f>A101</f>
        <v>1. / 3</v>
      </c>
      <c r="B103" s="807"/>
      <c r="C103" s="808">
        <f>C101</f>
        <v>45038</v>
      </c>
      <c r="D103" s="809"/>
      <c r="E103" s="809"/>
      <c r="F103" s="809"/>
      <c r="G103" s="809"/>
      <c r="H103" s="810"/>
      <c r="I103" s="619">
        <f>I101+1</f>
        <v>3</v>
      </c>
      <c r="J103" s="620"/>
      <c r="K103" s="621" t="str">
        <f>$X$7&amp;" / 2"</f>
        <v>H / 2</v>
      </c>
      <c r="L103" s="665"/>
      <c r="M103" s="666"/>
      <c r="N103" s="621" t="str">
        <f>$Y$7&amp;" / 4"</f>
        <v>M / 4</v>
      </c>
      <c r="O103" s="622"/>
      <c r="P103" s="623"/>
      <c r="Q103" s="621" t="str">
        <f>$W$7&amp;" / 3"</f>
        <v>C / 3</v>
      </c>
      <c r="R103" s="622"/>
      <c r="S103" s="623"/>
      <c r="T103" s="621" t="str">
        <f>$Z$7&amp;" / 1"</f>
        <v>S / 1</v>
      </c>
      <c r="U103" s="665"/>
      <c r="V103" s="666"/>
    </row>
    <row r="104" spans="1:22" ht="15" customHeight="1" x14ac:dyDescent="0.4">
      <c r="A104" s="814" t="s">
        <v>182</v>
      </c>
      <c r="B104" s="815"/>
      <c r="C104" s="811" t="s">
        <v>1</v>
      </c>
      <c r="D104" s="812"/>
      <c r="E104" s="812"/>
      <c r="F104" s="812"/>
      <c r="G104" s="812"/>
      <c r="H104" s="813"/>
      <c r="I104" s="624" t="s">
        <v>2</v>
      </c>
      <c r="J104" s="625"/>
      <c r="K104" s="616" t="s">
        <v>3</v>
      </c>
      <c r="L104" s="667"/>
      <c r="M104" s="668"/>
      <c r="N104" s="616" t="s">
        <v>199</v>
      </c>
      <c r="O104" s="617"/>
      <c r="P104" s="618"/>
      <c r="Q104" s="616" t="s">
        <v>3</v>
      </c>
      <c r="R104" s="617"/>
      <c r="S104" s="618"/>
      <c r="T104" s="616" t="s">
        <v>6</v>
      </c>
      <c r="U104" s="667"/>
      <c r="V104" s="668"/>
    </row>
    <row r="105" spans="1:22" ht="30" customHeight="1" thickBot="1" x14ac:dyDescent="0.45">
      <c r="A105" s="806" t="str">
        <f>A103</f>
        <v>1. / 3</v>
      </c>
      <c r="B105" s="807"/>
      <c r="C105" s="808">
        <f>C103</f>
        <v>45038</v>
      </c>
      <c r="D105" s="809"/>
      <c r="E105" s="809"/>
      <c r="F105" s="809"/>
      <c r="G105" s="809"/>
      <c r="H105" s="810"/>
      <c r="I105" s="619">
        <f>I103+1</f>
        <v>4</v>
      </c>
      <c r="J105" s="620"/>
      <c r="K105" s="621" t="str">
        <f>$X$7&amp;" / 1"</f>
        <v>H / 1</v>
      </c>
      <c r="L105" s="665"/>
      <c r="M105" s="666"/>
      <c r="N105" s="621" t="str">
        <f>$Y$7&amp;" / 3"</f>
        <v>M / 3</v>
      </c>
      <c r="O105" s="622"/>
      <c r="P105" s="623"/>
      <c r="Q105" s="621" t="str">
        <f>$W$7&amp;" / 4"</f>
        <v>C / 4</v>
      </c>
      <c r="R105" s="622"/>
      <c r="S105" s="623"/>
      <c r="T105" s="621" t="str">
        <f>$Z$7&amp;" / 2"</f>
        <v>S / 2</v>
      </c>
      <c r="U105" s="665"/>
      <c r="V105" s="666"/>
    </row>
    <row r="106" spans="1:22" ht="15" customHeight="1" x14ac:dyDescent="0.4">
      <c r="A106" s="804" t="s">
        <v>183</v>
      </c>
      <c r="B106" s="805"/>
      <c r="C106" s="801" t="s">
        <v>1</v>
      </c>
      <c r="D106" s="802"/>
      <c r="E106" s="802"/>
      <c r="F106" s="802"/>
      <c r="G106" s="802"/>
      <c r="H106" s="803"/>
      <c r="I106" s="663" t="s">
        <v>2</v>
      </c>
      <c r="J106" s="664"/>
      <c r="K106" s="651" t="s">
        <v>3</v>
      </c>
      <c r="L106" s="654"/>
      <c r="M106" s="655"/>
      <c r="N106" s="651" t="s">
        <v>199</v>
      </c>
      <c r="O106" s="652"/>
      <c r="P106" s="653"/>
      <c r="Q106" s="651" t="s">
        <v>3</v>
      </c>
      <c r="R106" s="652"/>
      <c r="S106" s="653"/>
      <c r="T106" s="651" t="s">
        <v>6</v>
      </c>
      <c r="U106" s="654"/>
      <c r="V106" s="655"/>
    </row>
    <row r="107" spans="1:22" ht="30" customHeight="1" thickBot="1" x14ac:dyDescent="0.45">
      <c r="A107" s="796" t="str">
        <f>A105</f>
        <v>1. / 3</v>
      </c>
      <c r="B107" s="797"/>
      <c r="C107" s="798">
        <f>C105</f>
        <v>45038</v>
      </c>
      <c r="D107" s="799"/>
      <c r="E107" s="799"/>
      <c r="F107" s="799"/>
      <c r="G107" s="799"/>
      <c r="H107" s="800"/>
      <c r="I107" s="661">
        <f>IF($AE$19=1,13,1)</f>
        <v>1</v>
      </c>
      <c r="J107" s="662"/>
      <c r="K107" s="656" t="str">
        <f>$X$9&amp;" / 4"</f>
        <v>J / 4</v>
      </c>
      <c r="L107" s="659"/>
      <c r="M107" s="660"/>
      <c r="N107" s="656" t="str">
        <f>$Y$9&amp;" / 2"</f>
        <v>N / 2</v>
      </c>
      <c r="O107" s="657"/>
      <c r="P107" s="658"/>
      <c r="Q107" s="656" t="str">
        <f>$W$9&amp;" / 1"</f>
        <v>D / 1</v>
      </c>
      <c r="R107" s="657"/>
      <c r="S107" s="658"/>
      <c r="T107" s="656" t="str">
        <f>$Z$9&amp;" / 3"</f>
        <v>T / 3</v>
      </c>
      <c r="U107" s="659"/>
      <c r="V107" s="660"/>
    </row>
    <row r="108" spans="1:22" ht="15" customHeight="1" x14ac:dyDescent="0.4">
      <c r="A108" s="804" t="s">
        <v>183</v>
      </c>
      <c r="B108" s="805"/>
      <c r="C108" s="801" t="s">
        <v>1</v>
      </c>
      <c r="D108" s="802"/>
      <c r="E108" s="802"/>
      <c r="F108" s="802"/>
      <c r="G108" s="802"/>
      <c r="H108" s="803"/>
      <c r="I108" s="663" t="s">
        <v>2</v>
      </c>
      <c r="J108" s="664"/>
      <c r="K108" s="651" t="s">
        <v>3</v>
      </c>
      <c r="L108" s="654"/>
      <c r="M108" s="655"/>
      <c r="N108" s="651" t="s">
        <v>199</v>
      </c>
      <c r="O108" s="652"/>
      <c r="P108" s="653"/>
      <c r="Q108" s="651" t="s">
        <v>3</v>
      </c>
      <c r="R108" s="652"/>
      <c r="S108" s="653"/>
      <c r="T108" s="651" t="s">
        <v>6</v>
      </c>
      <c r="U108" s="654"/>
      <c r="V108" s="655"/>
    </row>
    <row r="109" spans="1:22" ht="30" customHeight="1" thickBot="1" x14ac:dyDescent="0.45">
      <c r="A109" s="796" t="str">
        <f>A107</f>
        <v>1. / 3</v>
      </c>
      <c r="B109" s="797"/>
      <c r="C109" s="798">
        <f>C107</f>
        <v>45038</v>
      </c>
      <c r="D109" s="799"/>
      <c r="E109" s="799"/>
      <c r="F109" s="799"/>
      <c r="G109" s="799"/>
      <c r="H109" s="800"/>
      <c r="I109" s="661">
        <f>I107+1</f>
        <v>2</v>
      </c>
      <c r="J109" s="662"/>
      <c r="K109" s="656" t="str">
        <f>$X$9&amp;" / 3"</f>
        <v>J / 3</v>
      </c>
      <c r="L109" s="659"/>
      <c r="M109" s="660"/>
      <c r="N109" s="656" t="str">
        <f>$Y$9&amp;" / 1"</f>
        <v>N / 1</v>
      </c>
      <c r="O109" s="657"/>
      <c r="P109" s="658"/>
      <c r="Q109" s="656" t="str">
        <f>$W$9&amp;" / 2"</f>
        <v>D / 2</v>
      </c>
      <c r="R109" s="657"/>
      <c r="S109" s="658"/>
      <c r="T109" s="656" t="str">
        <f>$Z$9&amp;" / 4"</f>
        <v>T / 4</v>
      </c>
      <c r="U109" s="659"/>
      <c r="V109" s="660"/>
    </row>
    <row r="110" spans="1:22" ht="15" customHeight="1" x14ac:dyDescent="0.4">
      <c r="A110" s="804" t="s">
        <v>183</v>
      </c>
      <c r="B110" s="805"/>
      <c r="C110" s="801" t="s">
        <v>1</v>
      </c>
      <c r="D110" s="802"/>
      <c r="E110" s="802"/>
      <c r="F110" s="802"/>
      <c r="G110" s="802"/>
      <c r="H110" s="803"/>
      <c r="I110" s="663" t="s">
        <v>2</v>
      </c>
      <c r="J110" s="664"/>
      <c r="K110" s="651" t="s">
        <v>3</v>
      </c>
      <c r="L110" s="654"/>
      <c r="M110" s="655"/>
      <c r="N110" s="651" t="s">
        <v>199</v>
      </c>
      <c r="O110" s="652"/>
      <c r="P110" s="653"/>
      <c r="Q110" s="651" t="s">
        <v>3</v>
      </c>
      <c r="R110" s="652"/>
      <c r="S110" s="653"/>
      <c r="T110" s="651" t="s">
        <v>6</v>
      </c>
      <c r="U110" s="654"/>
      <c r="V110" s="655"/>
    </row>
    <row r="111" spans="1:22" ht="30" customHeight="1" thickBot="1" x14ac:dyDescent="0.45">
      <c r="A111" s="796" t="str">
        <f>A109</f>
        <v>1. / 3</v>
      </c>
      <c r="B111" s="797"/>
      <c r="C111" s="798">
        <f>C109</f>
        <v>45038</v>
      </c>
      <c r="D111" s="799"/>
      <c r="E111" s="799"/>
      <c r="F111" s="799"/>
      <c r="G111" s="799"/>
      <c r="H111" s="800"/>
      <c r="I111" s="661">
        <f>I109+1</f>
        <v>3</v>
      </c>
      <c r="J111" s="662"/>
      <c r="K111" s="656" t="str">
        <f>$X$9&amp;" / 2"</f>
        <v>J / 2</v>
      </c>
      <c r="L111" s="659"/>
      <c r="M111" s="660"/>
      <c r="N111" s="656" t="str">
        <f>$Y$9&amp;" / 4"</f>
        <v>N / 4</v>
      </c>
      <c r="O111" s="657"/>
      <c r="P111" s="658"/>
      <c r="Q111" s="656" t="str">
        <f>$W$9&amp;" / 3"</f>
        <v>D / 3</v>
      </c>
      <c r="R111" s="657"/>
      <c r="S111" s="658"/>
      <c r="T111" s="656" t="str">
        <f>$Z$9&amp;" / 1"</f>
        <v>T / 1</v>
      </c>
      <c r="U111" s="659"/>
      <c r="V111" s="660"/>
    </row>
    <row r="112" spans="1:22" ht="15" customHeight="1" x14ac:dyDescent="0.4">
      <c r="A112" s="804" t="s">
        <v>183</v>
      </c>
      <c r="B112" s="805"/>
      <c r="C112" s="801" t="s">
        <v>1</v>
      </c>
      <c r="D112" s="802"/>
      <c r="E112" s="802"/>
      <c r="F112" s="802"/>
      <c r="G112" s="802"/>
      <c r="H112" s="803"/>
      <c r="I112" s="663" t="s">
        <v>2</v>
      </c>
      <c r="J112" s="664"/>
      <c r="K112" s="651" t="s">
        <v>3</v>
      </c>
      <c r="L112" s="654"/>
      <c r="M112" s="655"/>
      <c r="N112" s="651" t="s">
        <v>199</v>
      </c>
      <c r="O112" s="652"/>
      <c r="P112" s="653"/>
      <c r="Q112" s="651" t="s">
        <v>3</v>
      </c>
      <c r="R112" s="652"/>
      <c r="S112" s="653"/>
      <c r="T112" s="651" t="s">
        <v>6</v>
      </c>
      <c r="U112" s="654"/>
      <c r="V112" s="655"/>
    </row>
    <row r="113" spans="1:22" ht="30" customHeight="1" thickBot="1" x14ac:dyDescent="0.45">
      <c r="A113" s="796" t="str">
        <f>A111</f>
        <v>1. / 3</v>
      </c>
      <c r="B113" s="797"/>
      <c r="C113" s="798">
        <f>C111</f>
        <v>45038</v>
      </c>
      <c r="D113" s="799"/>
      <c r="E113" s="799"/>
      <c r="F113" s="799"/>
      <c r="G113" s="799"/>
      <c r="H113" s="800"/>
      <c r="I113" s="661">
        <f>I111+1</f>
        <v>4</v>
      </c>
      <c r="J113" s="662"/>
      <c r="K113" s="656" t="str">
        <f>$X$9&amp;" / 1"</f>
        <v>J / 1</v>
      </c>
      <c r="L113" s="659"/>
      <c r="M113" s="660"/>
      <c r="N113" s="656" t="str">
        <f>$Y$9&amp;" / 3"</f>
        <v>N / 3</v>
      </c>
      <c r="O113" s="657"/>
      <c r="P113" s="658"/>
      <c r="Q113" s="656" t="str">
        <f>$W$9&amp;" / 4"</f>
        <v>D / 4</v>
      </c>
      <c r="R113" s="657"/>
      <c r="S113" s="658"/>
      <c r="T113" s="656" t="str">
        <f>$Z$9&amp;" / 2"</f>
        <v>T / 2</v>
      </c>
      <c r="U113" s="659"/>
      <c r="V113" s="660"/>
    </row>
    <row r="114" spans="1:22" ht="15" customHeight="1" x14ac:dyDescent="0.4">
      <c r="A114" s="786" t="s">
        <v>184</v>
      </c>
      <c r="B114" s="787"/>
      <c r="C114" s="793" t="s">
        <v>1</v>
      </c>
      <c r="D114" s="794"/>
      <c r="E114" s="794"/>
      <c r="F114" s="794"/>
      <c r="G114" s="794"/>
      <c r="H114" s="795"/>
      <c r="I114" s="604" t="s">
        <v>2</v>
      </c>
      <c r="J114" s="605"/>
      <c r="K114" s="606" t="s">
        <v>3</v>
      </c>
      <c r="L114" s="611"/>
      <c r="M114" s="612"/>
      <c r="N114" s="606" t="s">
        <v>199</v>
      </c>
      <c r="O114" s="607"/>
      <c r="P114" s="608"/>
      <c r="Q114" s="606" t="s">
        <v>3</v>
      </c>
      <c r="R114" s="607"/>
      <c r="S114" s="608"/>
      <c r="T114" s="606" t="s">
        <v>6</v>
      </c>
      <c r="U114" s="611"/>
      <c r="V114" s="612"/>
    </row>
    <row r="115" spans="1:22" ht="30" customHeight="1" thickBot="1" x14ac:dyDescent="0.45">
      <c r="A115" s="788" t="str">
        <f>A113</f>
        <v>1. / 3</v>
      </c>
      <c r="B115" s="789"/>
      <c r="C115" s="790">
        <f>C113</f>
        <v>45038</v>
      </c>
      <c r="D115" s="791"/>
      <c r="E115" s="791"/>
      <c r="F115" s="791"/>
      <c r="G115" s="791"/>
      <c r="H115" s="792"/>
      <c r="I115" s="609">
        <f>IF($AE$19=1,17,1)</f>
        <v>1</v>
      </c>
      <c r="J115" s="610"/>
      <c r="K115" s="599" t="str">
        <f>$X$11&amp;" / 4"</f>
        <v xml:space="preserve"> / 4</v>
      </c>
      <c r="L115" s="602"/>
      <c r="M115" s="603"/>
      <c r="N115" s="599" t="str">
        <f>$Y$11&amp;" / 2"</f>
        <v xml:space="preserve"> / 2</v>
      </c>
      <c r="O115" s="600"/>
      <c r="P115" s="601"/>
      <c r="Q115" s="599" t="str">
        <f>$W$11&amp;" / 1"</f>
        <v xml:space="preserve"> / 1</v>
      </c>
      <c r="R115" s="600"/>
      <c r="S115" s="601"/>
      <c r="T115" s="599" t="str">
        <f>$Z$11&amp;" / 3"</f>
        <v xml:space="preserve"> / 3</v>
      </c>
      <c r="U115" s="602"/>
      <c r="V115" s="603"/>
    </row>
    <row r="116" spans="1:22" ht="15" customHeight="1" x14ac:dyDescent="0.4">
      <c r="A116" s="786" t="s">
        <v>184</v>
      </c>
      <c r="B116" s="787"/>
      <c r="C116" s="793" t="s">
        <v>1</v>
      </c>
      <c r="D116" s="794"/>
      <c r="E116" s="794"/>
      <c r="F116" s="794"/>
      <c r="G116" s="794"/>
      <c r="H116" s="795"/>
      <c r="I116" s="604" t="s">
        <v>2</v>
      </c>
      <c r="J116" s="605"/>
      <c r="K116" s="606" t="s">
        <v>3</v>
      </c>
      <c r="L116" s="611"/>
      <c r="M116" s="612"/>
      <c r="N116" s="606" t="s">
        <v>199</v>
      </c>
      <c r="O116" s="607"/>
      <c r="P116" s="608"/>
      <c r="Q116" s="606" t="s">
        <v>3</v>
      </c>
      <c r="R116" s="607"/>
      <c r="S116" s="608"/>
      <c r="T116" s="606" t="s">
        <v>6</v>
      </c>
      <c r="U116" s="611"/>
      <c r="V116" s="612"/>
    </row>
    <row r="117" spans="1:22" ht="30" customHeight="1" thickBot="1" x14ac:dyDescent="0.45">
      <c r="A117" s="788" t="str">
        <f>A115</f>
        <v>1. / 3</v>
      </c>
      <c r="B117" s="789"/>
      <c r="C117" s="790">
        <f>C115</f>
        <v>45038</v>
      </c>
      <c r="D117" s="791"/>
      <c r="E117" s="791"/>
      <c r="F117" s="791"/>
      <c r="G117" s="791"/>
      <c r="H117" s="792"/>
      <c r="I117" s="609">
        <f>I115+1</f>
        <v>2</v>
      </c>
      <c r="J117" s="610"/>
      <c r="K117" s="599" t="str">
        <f>$X$11&amp;" / 3"</f>
        <v xml:space="preserve"> / 3</v>
      </c>
      <c r="L117" s="602"/>
      <c r="M117" s="603"/>
      <c r="N117" s="599" t="str">
        <f>$Y$11&amp;" / 1"</f>
        <v xml:space="preserve"> / 1</v>
      </c>
      <c r="O117" s="600"/>
      <c r="P117" s="601"/>
      <c r="Q117" s="599" t="str">
        <f>$W$11&amp;" / 2"</f>
        <v xml:space="preserve"> / 2</v>
      </c>
      <c r="R117" s="600"/>
      <c r="S117" s="601"/>
      <c r="T117" s="599" t="str">
        <f>$Z$11&amp;" / 4"</f>
        <v xml:space="preserve"> / 4</v>
      </c>
      <c r="U117" s="602"/>
      <c r="V117" s="603"/>
    </row>
    <row r="118" spans="1:22" ht="15" customHeight="1" x14ac:dyDescent="0.4">
      <c r="A118" s="786" t="s">
        <v>184</v>
      </c>
      <c r="B118" s="787"/>
      <c r="C118" s="793" t="s">
        <v>1</v>
      </c>
      <c r="D118" s="794"/>
      <c r="E118" s="794"/>
      <c r="F118" s="794"/>
      <c r="G118" s="794"/>
      <c r="H118" s="795"/>
      <c r="I118" s="604" t="s">
        <v>2</v>
      </c>
      <c r="J118" s="605"/>
      <c r="K118" s="606" t="s">
        <v>3</v>
      </c>
      <c r="L118" s="611"/>
      <c r="M118" s="612"/>
      <c r="N118" s="606" t="s">
        <v>199</v>
      </c>
      <c r="O118" s="607"/>
      <c r="P118" s="608"/>
      <c r="Q118" s="606" t="s">
        <v>3</v>
      </c>
      <c r="R118" s="607"/>
      <c r="S118" s="608"/>
      <c r="T118" s="606" t="s">
        <v>6</v>
      </c>
      <c r="U118" s="611"/>
      <c r="V118" s="612"/>
    </row>
    <row r="119" spans="1:22" ht="30" customHeight="1" thickBot="1" x14ac:dyDescent="0.45">
      <c r="A119" s="788" t="str">
        <f>A117</f>
        <v>1. / 3</v>
      </c>
      <c r="B119" s="789"/>
      <c r="C119" s="790">
        <f>C117</f>
        <v>45038</v>
      </c>
      <c r="D119" s="791"/>
      <c r="E119" s="791"/>
      <c r="F119" s="791"/>
      <c r="G119" s="791"/>
      <c r="H119" s="792"/>
      <c r="I119" s="609">
        <f>I117+1</f>
        <v>3</v>
      </c>
      <c r="J119" s="610"/>
      <c r="K119" s="599" t="str">
        <f>$X$11&amp;" / 2"</f>
        <v xml:space="preserve"> / 2</v>
      </c>
      <c r="L119" s="602"/>
      <c r="M119" s="603"/>
      <c r="N119" s="599" t="str">
        <f>$Y$11&amp;" / 4"</f>
        <v xml:space="preserve"> / 4</v>
      </c>
      <c r="O119" s="600"/>
      <c r="P119" s="601"/>
      <c r="Q119" s="599" t="str">
        <f>$W$11&amp;" / 3"</f>
        <v xml:space="preserve"> / 3</v>
      </c>
      <c r="R119" s="600"/>
      <c r="S119" s="601"/>
      <c r="T119" s="599" t="str">
        <f>$Z$11&amp;" / 1"</f>
        <v xml:space="preserve"> / 1</v>
      </c>
      <c r="U119" s="602"/>
      <c r="V119" s="603"/>
    </row>
    <row r="120" spans="1:22" ht="15" customHeight="1" x14ac:dyDescent="0.4">
      <c r="A120" s="786" t="s">
        <v>184</v>
      </c>
      <c r="B120" s="787"/>
      <c r="C120" s="793" t="s">
        <v>1</v>
      </c>
      <c r="D120" s="794"/>
      <c r="E120" s="794"/>
      <c r="F120" s="794"/>
      <c r="G120" s="794"/>
      <c r="H120" s="795"/>
      <c r="I120" s="604" t="s">
        <v>2</v>
      </c>
      <c r="J120" s="605"/>
      <c r="K120" s="606" t="s">
        <v>3</v>
      </c>
      <c r="L120" s="611"/>
      <c r="M120" s="612"/>
      <c r="N120" s="606" t="s">
        <v>199</v>
      </c>
      <c r="O120" s="607"/>
      <c r="P120" s="608"/>
      <c r="Q120" s="606" t="s">
        <v>3</v>
      </c>
      <c r="R120" s="607"/>
      <c r="S120" s="608"/>
      <c r="T120" s="606" t="s">
        <v>6</v>
      </c>
      <c r="U120" s="611"/>
      <c r="V120" s="612"/>
    </row>
    <row r="121" spans="1:22" ht="30" customHeight="1" thickBot="1" x14ac:dyDescent="0.45">
      <c r="A121" s="788" t="str">
        <f>A119</f>
        <v>1. / 3</v>
      </c>
      <c r="B121" s="789"/>
      <c r="C121" s="790">
        <f>C119</f>
        <v>45038</v>
      </c>
      <c r="D121" s="791"/>
      <c r="E121" s="791"/>
      <c r="F121" s="791"/>
      <c r="G121" s="791"/>
      <c r="H121" s="792"/>
      <c r="I121" s="609">
        <f>I119+1</f>
        <v>4</v>
      </c>
      <c r="J121" s="610"/>
      <c r="K121" s="599" t="str">
        <f>$X$11&amp;" / 1"</f>
        <v xml:space="preserve"> / 1</v>
      </c>
      <c r="L121" s="602"/>
      <c r="M121" s="603"/>
      <c r="N121" s="599" t="str">
        <f>$Y$11&amp;" / 3"</f>
        <v xml:space="preserve"> / 3</v>
      </c>
      <c r="O121" s="600"/>
      <c r="P121" s="601"/>
      <c r="Q121" s="599" t="str">
        <f>$W$11&amp;" / 4"</f>
        <v xml:space="preserve"> / 4</v>
      </c>
      <c r="R121" s="600"/>
      <c r="S121" s="601"/>
      <c r="T121" s="599" t="str">
        <f>$Z$11&amp;" / 2"</f>
        <v xml:space="preserve"> / 2</v>
      </c>
      <c r="U121" s="602"/>
      <c r="V121" s="603"/>
    </row>
    <row r="122" spans="1:22" ht="15" customHeight="1" x14ac:dyDescent="0.4">
      <c r="A122" s="834" t="s">
        <v>180</v>
      </c>
      <c r="B122" s="835"/>
      <c r="C122" s="831" t="s">
        <v>1</v>
      </c>
      <c r="D122" s="832"/>
      <c r="E122" s="832"/>
      <c r="F122" s="832"/>
      <c r="G122" s="832"/>
      <c r="H122" s="833"/>
      <c r="I122" s="679" t="s">
        <v>2</v>
      </c>
      <c r="J122" s="680"/>
      <c r="K122" s="669" t="s">
        <v>3</v>
      </c>
      <c r="L122" s="681"/>
      <c r="M122" s="682"/>
      <c r="N122" s="669" t="s">
        <v>4</v>
      </c>
      <c r="O122" s="681"/>
      <c r="P122" s="682"/>
      <c r="Q122" s="669" t="s">
        <v>5</v>
      </c>
      <c r="R122" s="670"/>
      <c r="S122" s="671"/>
      <c r="T122" s="669" t="s">
        <v>6</v>
      </c>
      <c r="U122" s="670"/>
      <c r="V122" s="671"/>
    </row>
    <row r="123" spans="1:22" ht="30" customHeight="1" thickBot="1" x14ac:dyDescent="0.45">
      <c r="A123" s="826" t="str">
        <f>$W$1&amp;". / 4"</f>
        <v>1. / 4</v>
      </c>
      <c r="B123" s="827"/>
      <c r="C123" s="828">
        <f>C121</f>
        <v>45038</v>
      </c>
      <c r="D123" s="829"/>
      <c r="E123" s="829"/>
      <c r="F123" s="829"/>
      <c r="G123" s="829"/>
      <c r="H123" s="830"/>
      <c r="I123" s="672">
        <f>IF($AE$19=1,1,1)</f>
        <v>1</v>
      </c>
      <c r="J123" s="673"/>
      <c r="K123" s="674" t="str">
        <f>$Y$3&amp;" / 1"</f>
        <v>K / 1</v>
      </c>
      <c r="L123" s="675"/>
      <c r="M123" s="676"/>
      <c r="N123" s="674" t="str">
        <f>$X$3&amp;" / 1"</f>
        <v>E / 1</v>
      </c>
      <c r="O123" s="675"/>
      <c r="P123" s="676"/>
      <c r="Q123" s="674" t="str">
        <f>$Z$3&amp;" / 1"</f>
        <v>P / 1</v>
      </c>
      <c r="R123" s="675"/>
      <c r="S123" s="676"/>
      <c r="T123" s="674" t="str">
        <f>$W$3&amp;" / 1"</f>
        <v>A / 1</v>
      </c>
      <c r="U123" s="675"/>
      <c r="V123" s="676"/>
    </row>
    <row r="124" spans="1:22" ht="15" customHeight="1" x14ac:dyDescent="0.4">
      <c r="A124" s="834" t="s">
        <v>180</v>
      </c>
      <c r="B124" s="835"/>
      <c r="C124" s="831" t="s">
        <v>1</v>
      </c>
      <c r="D124" s="832"/>
      <c r="E124" s="832"/>
      <c r="F124" s="832"/>
      <c r="G124" s="832"/>
      <c r="H124" s="833"/>
      <c r="I124" s="679" t="s">
        <v>2</v>
      </c>
      <c r="J124" s="680"/>
      <c r="K124" s="669" t="s">
        <v>3</v>
      </c>
      <c r="L124" s="681"/>
      <c r="M124" s="682"/>
      <c r="N124" s="669" t="s">
        <v>4</v>
      </c>
      <c r="O124" s="681"/>
      <c r="P124" s="682"/>
      <c r="Q124" s="669" t="s">
        <v>5</v>
      </c>
      <c r="R124" s="670"/>
      <c r="S124" s="671"/>
      <c r="T124" s="669" t="s">
        <v>6</v>
      </c>
      <c r="U124" s="670"/>
      <c r="V124" s="671"/>
    </row>
    <row r="125" spans="1:22" ht="30" customHeight="1" thickBot="1" x14ac:dyDescent="0.45">
      <c r="A125" s="826" t="str">
        <f>A123</f>
        <v>1. / 4</v>
      </c>
      <c r="B125" s="827"/>
      <c r="C125" s="828">
        <f>C123</f>
        <v>45038</v>
      </c>
      <c r="D125" s="829"/>
      <c r="E125" s="829"/>
      <c r="F125" s="829"/>
      <c r="G125" s="829"/>
      <c r="H125" s="830"/>
      <c r="I125" s="672">
        <f>I123+1</f>
        <v>2</v>
      </c>
      <c r="J125" s="673"/>
      <c r="K125" s="674" t="str">
        <f>$Y$3&amp;" / 2"</f>
        <v>K / 2</v>
      </c>
      <c r="L125" s="675"/>
      <c r="M125" s="676"/>
      <c r="N125" s="674" t="str">
        <f>$X$3&amp;" / 2"</f>
        <v>E / 2</v>
      </c>
      <c r="O125" s="675"/>
      <c r="P125" s="676"/>
      <c r="Q125" s="674" t="str">
        <f>$Z$3&amp;" / 2"</f>
        <v>P / 2</v>
      </c>
      <c r="R125" s="675"/>
      <c r="S125" s="676"/>
      <c r="T125" s="674" t="str">
        <f>$W$3&amp;" / 2"</f>
        <v>A / 2</v>
      </c>
      <c r="U125" s="675"/>
      <c r="V125" s="676"/>
    </row>
    <row r="126" spans="1:22" ht="15" customHeight="1" x14ac:dyDescent="0.4">
      <c r="A126" s="834" t="s">
        <v>180</v>
      </c>
      <c r="B126" s="835"/>
      <c r="C126" s="831" t="s">
        <v>1</v>
      </c>
      <c r="D126" s="832"/>
      <c r="E126" s="832"/>
      <c r="F126" s="832"/>
      <c r="G126" s="832"/>
      <c r="H126" s="833"/>
      <c r="I126" s="679" t="s">
        <v>2</v>
      </c>
      <c r="J126" s="680"/>
      <c r="K126" s="669" t="s">
        <v>3</v>
      </c>
      <c r="L126" s="681"/>
      <c r="M126" s="682"/>
      <c r="N126" s="669" t="s">
        <v>4</v>
      </c>
      <c r="O126" s="681"/>
      <c r="P126" s="682"/>
      <c r="Q126" s="669" t="s">
        <v>5</v>
      </c>
      <c r="R126" s="670"/>
      <c r="S126" s="671"/>
      <c r="T126" s="669" t="s">
        <v>6</v>
      </c>
      <c r="U126" s="670"/>
      <c r="V126" s="671"/>
    </row>
    <row r="127" spans="1:22" ht="30" customHeight="1" thickBot="1" x14ac:dyDescent="0.45">
      <c r="A127" s="826" t="str">
        <f>A125</f>
        <v>1. / 4</v>
      </c>
      <c r="B127" s="827"/>
      <c r="C127" s="828">
        <f>C125</f>
        <v>45038</v>
      </c>
      <c r="D127" s="829"/>
      <c r="E127" s="829"/>
      <c r="F127" s="829"/>
      <c r="G127" s="829"/>
      <c r="H127" s="830"/>
      <c r="I127" s="672">
        <f>I125+1</f>
        <v>3</v>
      </c>
      <c r="J127" s="673"/>
      <c r="K127" s="674" t="str">
        <f>$Y$3&amp;" / 3"</f>
        <v>K / 3</v>
      </c>
      <c r="L127" s="675"/>
      <c r="M127" s="676"/>
      <c r="N127" s="674" t="str">
        <f>$X$3&amp;" / 3"</f>
        <v>E / 3</v>
      </c>
      <c r="O127" s="675"/>
      <c r="P127" s="676"/>
      <c r="Q127" s="674" t="str">
        <f>$Z$3&amp;" / 3"</f>
        <v>P / 3</v>
      </c>
      <c r="R127" s="675"/>
      <c r="S127" s="676"/>
      <c r="T127" s="674" t="str">
        <f>$W$3&amp;" / 3"</f>
        <v>A / 3</v>
      </c>
      <c r="U127" s="675"/>
      <c r="V127" s="676"/>
    </row>
    <row r="128" spans="1:22" ht="15" customHeight="1" x14ac:dyDescent="0.4">
      <c r="A128" s="834" t="s">
        <v>180</v>
      </c>
      <c r="B128" s="835"/>
      <c r="C128" s="831" t="s">
        <v>1</v>
      </c>
      <c r="D128" s="832"/>
      <c r="E128" s="832"/>
      <c r="F128" s="832"/>
      <c r="G128" s="832"/>
      <c r="H128" s="833"/>
      <c r="I128" s="679" t="s">
        <v>2</v>
      </c>
      <c r="J128" s="680"/>
      <c r="K128" s="669" t="s">
        <v>3</v>
      </c>
      <c r="L128" s="681"/>
      <c r="M128" s="682"/>
      <c r="N128" s="669" t="s">
        <v>4</v>
      </c>
      <c r="O128" s="681"/>
      <c r="P128" s="682"/>
      <c r="Q128" s="669" t="s">
        <v>5</v>
      </c>
      <c r="R128" s="670"/>
      <c r="S128" s="671"/>
      <c r="T128" s="669" t="s">
        <v>6</v>
      </c>
      <c r="U128" s="670"/>
      <c r="V128" s="671"/>
    </row>
    <row r="129" spans="1:22" ht="30" customHeight="1" thickBot="1" x14ac:dyDescent="0.45">
      <c r="A129" s="826" t="str">
        <f>A127</f>
        <v>1. / 4</v>
      </c>
      <c r="B129" s="827"/>
      <c r="C129" s="828">
        <f>C127</f>
        <v>45038</v>
      </c>
      <c r="D129" s="829"/>
      <c r="E129" s="829"/>
      <c r="F129" s="829"/>
      <c r="G129" s="829"/>
      <c r="H129" s="830"/>
      <c r="I129" s="672">
        <f>I127+1</f>
        <v>4</v>
      </c>
      <c r="J129" s="673"/>
      <c r="K129" s="674" t="str">
        <f>$Y$3&amp;" / 4"</f>
        <v>K / 4</v>
      </c>
      <c r="L129" s="675"/>
      <c r="M129" s="676"/>
      <c r="N129" s="674" t="str">
        <f>$X$3&amp;" / 4"</f>
        <v>E / 4</v>
      </c>
      <c r="O129" s="675"/>
      <c r="P129" s="676"/>
      <c r="Q129" s="674" t="str">
        <f>$Z$3&amp;" / 4"</f>
        <v>P / 4</v>
      </c>
      <c r="R129" s="675"/>
      <c r="S129" s="676"/>
      <c r="T129" s="674" t="str">
        <f>$W$3&amp;" / 4"</f>
        <v>A / 4</v>
      </c>
      <c r="U129" s="675"/>
      <c r="V129" s="676"/>
    </row>
    <row r="130" spans="1:22" ht="15" customHeight="1" x14ac:dyDescent="0.4">
      <c r="A130" s="824" t="s">
        <v>181</v>
      </c>
      <c r="B130" s="825"/>
      <c r="C130" s="821" t="s">
        <v>1</v>
      </c>
      <c r="D130" s="822"/>
      <c r="E130" s="822"/>
      <c r="F130" s="822"/>
      <c r="G130" s="822"/>
      <c r="H130" s="823"/>
      <c r="I130" s="638" t="s">
        <v>2</v>
      </c>
      <c r="J130" s="639"/>
      <c r="K130" s="633" t="s">
        <v>3</v>
      </c>
      <c r="L130" s="634"/>
      <c r="M130" s="635"/>
      <c r="N130" s="633" t="s">
        <v>4</v>
      </c>
      <c r="O130" s="634"/>
      <c r="P130" s="635"/>
      <c r="Q130" s="633" t="s">
        <v>5</v>
      </c>
      <c r="R130" s="636"/>
      <c r="S130" s="637"/>
      <c r="T130" s="633" t="s">
        <v>6</v>
      </c>
      <c r="U130" s="636"/>
      <c r="V130" s="637"/>
    </row>
    <row r="131" spans="1:22" ht="30" customHeight="1" thickBot="1" x14ac:dyDescent="0.45">
      <c r="A131" s="816" t="str">
        <f>A129</f>
        <v>1. / 4</v>
      </c>
      <c r="B131" s="817"/>
      <c r="C131" s="818">
        <f>C129</f>
        <v>45038</v>
      </c>
      <c r="D131" s="819"/>
      <c r="E131" s="819"/>
      <c r="F131" s="819"/>
      <c r="G131" s="819"/>
      <c r="H131" s="820"/>
      <c r="I131" s="626">
        <f>IF($AE$19=1,5,1)</f>
        <v>1</v>
      </c>
      <c r="J131" s="627"/>
      <c r="K131" s="628" t="str">
        <f>$Y$5&amp;" / 1"</f>
        <v>L / 1</v>
      </c>
      <c r="L131" s="629"/>
      <c r="M131" s="630"/>
      <c r="N131" s="628" t="str">
        <f>$X$5&amp;" / 1"</f>
        <v>F / 1</v>
      </c>
      <c r="O131" s="629"/>
      <c r="P131" s="630"/>
      <c r="Q131" s="628" t="str">
        <f>$Z$5&amp;" / 1"</f>
        <v>R / 1</v>
      </c>
      <c r="R131" s="629"/>
      <c r="S131" s="630"/>
      <c r="T131" s="628" t="str">
        <f>$W$5&amp;" / 1"</f>
        <v>B / 1</v>
      </c>
      <c r="U131" s="629"/>
      <c r="V131" s="630"/>
    </row>
    <row r="132" spans="1:22" ht="15" customHeight="1" x14ac:dyDescent="0.4">
      <c r="A132" s="824" t="s">
        <v>181</v>
      </c>
      <c r="B132" s="825"/>
      <c r="C132" s="821" t="s">
        <v>1</v>
      </c>
      <c r="D132" s="822"/>
      <c r="E132" s="822"/>
      <c r="F132" s="822"/>
      <c r="G132" s="822"/>
      <c r="H132" s="823"/>
      <c r="I132" s="638" t="s">
        <v>2</v>
      </c>
      <c r="J132" s="639"/>
      <c r="K132" s="633" t="s">
        <v>3</v>
      </c>
      <c r="L132" s="634"/>
      <c r="M132" s="635"/>
      <c r="N132" s="633" t="s">
        <v>4</v>
      </c>
      <c r="O132" s="634"/>
      <c r="P132" s="635"/>
      <c r="Q132" s="633" t="s">
        <v>5</v>
      </c>
      <c r="R132" s="636"/>
      <c r="S132" s="637"/>
      <c r="T132" s="633" t="s">
        <v>6</v>
      </c>
      <c r="U132" s="636"/>
      <c r="V132" s="637"/>
    </row>
    <row r="133" spans="1:22" ht="30" customHeight="1" thickBot="1" x14ac:dyDescent="0.45">
      <c r="A133" s="816" t="str">
        <f>A131</f>
        <v>1. / 4</v>
      </c>
      <c r="B133" s="817"/>
      <c r="C133" s="818">
        <f>C131</f>
        <v>45038</v>
      </c>
      <c r="D133" s="819"/>
      <c r="E133" s="819"/>
      <c r="F133" s="819"/>
      <c r="G133" s="819"/>
      <c r="H133" s="820"/>
      <c r="I133" s="626">
        <f>I131+1</f>
        <v>2</v>
      </c>
      <c r="J133" s="627"/>
      <c r="K133" s="628" t="str">
        <f>$Y$5&amp;" / 2"</f>
        <v>L / 2</v>
      </c>
      <c r="L133" s="629"/>
      <c r="M133" s="630"/>
      <c r="N133" s="628" t="str">
        <f>$X$5&amp;" / 2"</f>
        <v>F / 2</v>
      </c>
      <c r="O133" s="629"/>
      <c r="P133" s="630"/>
      <c r="Q133" s="628" t="str">
        <f>$Z$5&amp;" / 2"</f>
        <v>R / 2</v>
      </c>
      <c r="R133" s="629"/>
      <c r="S133" s="630"/>
      <c r="T133" s="628" t="str">
        <f>$W$5&amp;" / 2"</f>
        <v>B / 2</v>
      </c>
      <c r="U133" s="629"/>
      <c r="V133" s="630"/>
    </row>
    <row r="134" spans="1:22" ht="15" customHeight="1" x14ac:dyDescent="0.4">
      <c r="A134" s="824" t="s">
        <v>181</v>
      </c>
      <c r="B134" s="825"/>
      <c r="C134" s="821" t="s">
        <v>1</v>
      </c>
      <c r="D134" s="822"/>
      <c r="E134" s="822"/>
      <c r="F134" s="822"/>
      <c r="G134" s="822"/>
      <c r="H134" s="823"/>
      <c r="I134" s="638" t="s">
        <v>2</v>
      </c>
      <c r="J134" s="639"/>
      <c r="K134" s="633" t="s">
        <v>3</v>
      </c>
      <c r="L134" s="634"/>
      <c r="M134" s="635"/>
      <c r="N134" s="633" t="s">
        <v>4</v>
      </c>
      <c r="O134" s="634"/>
      <c r="P134" s="635"/>
      <c r="Q134" s="633" t="s">
        <v>5</v>
      </c>
      <c r="R134" s="636"/>
      <c r="S134" s="637"/>
      <c r="T134" s="633" t="s">
        <v>6</v>
      </c>
      <c r="U134" s="636"/>
      <c r="V134" s="637"/>
    </row>
    <row r="135" spans="1:22" ht="30" customHeight="1" thickBot="1" x14ac:dyDescent="0.45">
      <c r="A135" s="816" t="str">
        <f>A133</f>
        <v>1. / 4</v>
      </c>
      <c r="B135" s="817"/>
      <c r="C135" s="818">
        <f>C133</f>
        <v>45038</v>
      </c>
      <c r="D135" s="819"/>
      <c r="E135" s="819"/>
      <c r="F135" s="819"/>
      <c r="G135" s="819"/>
      <c r="H135" s="820"/>
      <c r="I135" s="626">
        <f>I133+1</f>
        <v>3</v>
      </c>
      <c r="J135" s="627"/>
      <c r="K135" s="628" t="str">
        <f>$Y$5&amp;" / 3"</f>
        <v>L / 3</v>
      </c>
      <c r="L135" s="629"/>
      <c r="M135" s="630"/>
      <c r="N135" s="628" t="str">
        <f>$X$5&amp;" / 3"</f>
        <v>F / 3</v>
      </c>
      <c r="O135" s="629"/>
      <c r="P135" s="630"/>
      <c r="Q135" s="628" t="str">
        <f>$Z$5&amp;" / 3"</f>
        <v>R / 3</v>
      </c>
      <c r="R135" s="629"/>
      <c r="S135" s="630"/>
      <c r="T135" s="628" t="str">
        <f>$W$5&amp;" / 3"</f>
        <v>B / 3</v>
      </c>
      <c r="U135" s="629"/>
      <c r="V135" s="630"/>
    </row>
    <row r="136" spans="1:22" ht="15" customHeight="1" x14ac:dyDescent="0.4">
      <c r="A136" s="824" t="s">
        <v>181</v>
      </c>
      <c r="B136" s="825"/>
      <c r="C136" s="821" t="s">
        <v>1</v>
      </c>
      <c r="D136" s="822"/>
      <c r="E136" s="822"/>
      <c r="F136" s="822"/>
      <c r="G136" s="822"/>
      <c r="H136" s="823"/>
      <c r="I136" s="638" t="s">
        <v>2</v>
      </c>
      <c r="J136" s="639"/>
      <c r="K136" s="633" t="s">
        <v>3</v>
      </c>
      <c r="L136" s="634"/>
      <c r="M136" s="635"/>
      <c r="N136" s="633" t="s">
        <v>4</v>
      </c>
      <c r="O136" s="634"/>
      <c r="P136" s="635"/>
      <c r="Q136" s="633" t="s">
        <v>5</v>
      </c>
      <c r="R136" s="636"/>
      <c r="S136" s="637"/>
      <c r="T136" s="633" t="s">
        <v>6</v>
      </c>
      <c r="U136" s="636"/>
      <c r="V136" s="637"/>
    </row>
    <row r="137" spans="1:22" ht="30" customHeight="1" thickBot="1" x14ac:dyDescent="0.45">
      <c r="A137" s="816" t="str">
        <f>A135</f>
        <v>1. / 4</v>
      </c>
      <c r="B137" s="817"/>
      <c r="C137" s="818">
        <f>C135</f>
        <v>45038</v>
      </c>
      <c r="D137" s="819"/>
      <c r="E137" s="819"/>
      <c r="F137" s="819"/>
      <c r="G137" s="819"/>
      <c r="H137" s="820"/>
      <c r="I137" s="626">
        <f>I135+1</f>
        <v>4</v>
      </c>
      <c r="J137" s="627"/>
      <c r="K137" s="628" t="str">
        <f>$Y$5&amp;" / 4"</f>
        <v>L / 4</v>
      </c>
      <c r="L137" s="629"/>
      <c r="M137" s="630"/>
      <c r="N137" s="628" t="str">
        <f>$X$5&amp;" / 4"</f>
        <v>F / 4</v>
      </c>
      <c r="O137" s="629"/>
      <c r="P137" s="630"/>
      <c r="Q137" s="628" t="str">
        <f>$Z$5&amp;" / 4"</f>
        <v>R / 4</v>
      </c>
      <c r="R137" s="629"/>
      <c r="S137" s="630"/>
      <c r="T137" s="628" t="str">
        <f>$W$5&amp;" / 4"</f>
        <v>B / 4</v>
      </c>
      <c r="U137" s="629"/>
      <c r="V137" s="630"/>
    </row>
    <row r="138" spans="1:22" ht="15" customHeight="1" x14ac:dyDescent="0.4">
      <c r="A138" s="814" t="s">
        <v>182</v>
      </c>
      <c r="B138" s="815"/>
      <c r="C138" s="811" t="s">
        <v>1</v>
      </c>
      <c r="D138" s="812"/>
      <c r="E138" s="812"/>
      <c r="F138" s="812"/>
      <c r="G138" s="812"/>
      <c r="H138" s="813"/>
      <c r="I138" s="624" t="s">
        <v>2</v>
      </c>
      <c r="J138" s="625"/>
      <c r="K138" s="616" t="s">
        <v>3</v>
      </c>
      <c r="L138" s="617"/>
      <c r="M138" s="618"/>
      <c r="N138" s="616" t="s">
        <v>4</v>
      </c>
      <c r="O138" s="617"/>
      <c r="P138" s="618"/>
      <c r="Q138" s="616" t="s">
        <v>5</v>
      </c>
      <c r="R138" s="667"/>
      <c r="S138" s="668"/>
      <c r="T138" s="616" t="s">
        <v>6</v>
      </c>
      <c r="U138" s="667"/>
      <c r="V138" s="668"/>
    </row>
    <row r="139" spans="1:22" ht="30" customHeight="1" thickBot="1" x14ac:dyDescent="0.45">
      <c r="A139" s="806" t="str">
        <f>A137</f>
        <v>1. / 4</v>
      </c>
      <c r="B139" s="807"/>
      <c r="C139" s="808">
        <f>C137</f>
        <v>45038</v>
      </c>
      <c r="D139" s="809"/>
      <c r="E139" s="809"/>
      <c r="F139" s="809"/>
      <c r="G139" s="809"/>
      <c r="H139" s="810"/>
      <c r="I139" s="619">
        <f>IF($AE$19=1,9,1)</f>
        <v>1</v>
      </c>
      <c r="J139" s="620"/>
      <c r="K139" s="621" t="str">
        <f>$Y$7&amp;" / 1"</f>
        <v>M / 1</v>
      </c>
      <c r="L139" s="622"/>
      <c r="M139" s="623"/>
      <c r="N139" s="621" t="str">
        <f>$X$7&amp;" / 1"</f>
        <v>H / 1</v>
      </c>
      <c r="O139" s="622"/>
      <c r="P139" s="623"/>
      <c r="Q139" s="621" t="str">
        <f>$Z$7&amp;" / 1"</f>
        <v>S / 1</v>
      </c>
      <c r="R139" s="622"/>
      <c r="S139" s="623"/>
      <c r="T139" s="621" t="str">
        <f>$W$7&amp;" / 1"</f>
        <v>C / 1</v>
      </c>
      <c r="U139" s="622"/>
      <c r="V139" s="623"/>
    </row>
    <row r="140" spans="1:22" ht="15" customHeight="1" x14ac:dyDescent="0.4">
      <c r="A140" s="814" t="s">
        <v>182</v>
      </c>
      <c r="B140" s="815"/>
      <c r="C140" s="811" t="s">
        <v>1</v>
      </c>
      <c r="D140" s="812"/>
      <c r="E140" s="812"/>
      <c r="F140" s="812"/>
      <c r="G140" s="812"/>
      <c r="H140" s="813"/>
      <c r="I140" s="624" t="s">
        <v>2</v>
      </c>
      <c r="J140" s="625"/>
      <c r="K140" s="616" t="s">
        <v>3</v>
      </c>
      <c r="L140" s="617"/>
      <c r="M140" s="618"/>
      <c r="N140" s="616" t="s">
        <v>4</v>
      </c>
      <c r="O140" s="617"/>
      <c r="P140" s="618"/>
      <c r="Q140" s="616" t="s">
        <v>5</v>
      </c>
      <c r="R140" s="667"/>
      <c r="S140" s="668"/>
      <c r="T140" s="616" t="s">
        <v>6</v>
      </c>
      <c r="U140" s="667"/>
      <c r="V140" s="668"/>
    </row>
    <row r="141" spans="1:22" ht="30" customHeight="1" thickBot="1" x14ac:dyDescent="0.45">
      <c r="A141" s="806" t="str">
        <f>A139</f>
        <v>1. / 4</v>
      </c>
      <c r="B141" s="807"/>
      <c r="C141" s="808">
        <f>C139</f>
        <v>45038</v>
      </c>
      <c r="D141" s="809"/>
      <c r="E141" s="809"/>
      <c r="F141" s="809"/>
      <c r="G141" s="809"/>
      <c r="H141" s="810"/>
      <c r="I141" s="619">
        <f>I139+1</f>
        <v>2</v>
      </c>
      <c r="J141" s="620"/>
      <c r="K141" s="621" t="str">
        <f>$Y$7&amp;" / 2"</f>
        <v>M / 2</v>
      </c>
      <c r="L141" s="622"/>
      <c r="M141" s="623"/>
      <c r="N141" s="621" t="str">
        <f>$X$7&amp;" / 2"</f>
        <v>H / 2</v>
      </c>
      <c r="O141" s="622"/>
      <c r="P141" s="623"/>
      <c r="Q141" s="621" t="str">
        <f>$Z$7&amp;" / 2"</f>
        <v>S / 2</v>
      </c>
      <c r="R141" s="622"/>
      <c r="S141" s="623"/>
      <c r="T141" s="621" t="str">
        <f>$W$7&amp;" / 2"</f>
        <v>C / 2</v>
      </c>
      <c r="U141" s="622"/>
      <c r="V141" s="623"/>
    </row>
    <row r="142" spans="1:22" ht="15" customHeight="1" x14ac:dyDescent="0.4">
      <c r="A142" s="814" t="s">
        <v>182</v>
      </c>
      <c r="B142" s="815"/>
      <c r="C142" s="811" t="s">
        <v>1</v>
      </c>
      <c r="D142" s="812"/>
      <c r="E142" s="812"/>
      <c r="F142" s="812"/>
      <c r="G142" s="812"/>
      <c r="H142" s="813"/>
      <c r="I142" s="624" t="s">
        <v>2</v>
      </c>
      <c r="J142" s="625"/>
      <c r="K142" s="616" t="s">
        <v>3</v>
      </c>
      <c r="L142" s="617"/>
      <c r="M142" s="618"/>
      <c r="N142" s="616" t="s">
        <v>4</v>
      </c>
      <c r="O142" s="617"/>
      <c r="P142" s="618"/>
      <c r="Q142" s="616" t="s">
        <v>5</v>
      </c>
      <c r="R142" s="667"/>
      <c r="S142" s="668"/>
      <c r="T142" s="616" t="s">
        <v>6</v>
      </c>
      <c r="U142" s="667"/>
      <c r="V142" s="668"/>
    </row>
    <row r="143" spans="1:22" ht="30" customHeight="1" thickBot="1" x14ac:dyDescent="0.45">
      <c r="A143" s="806" t="str">
        <f>A141</f>
        <v>1. / 4</v>
      </c>
      <c r="B143" s="807"/>
      <c r="C143" s="808">
        <f>C141</f>
        <v>45038</v>
      </c>
      <c r="D143" s="809"/>
      <c r="E143" s="809"/>
      <c r="F143" s="809"/>
      <c r="G143" s="809"/>
      <c r="H143" s="810"/>
      <c r="I143" s="619">
        <f>I141+1</f>
        <v>3</v>
      </c>
      <c r="J143" s="620"/>
      <c r="K143" s="621" t="str">
        <f>$Y$7&amp;" / 3"</f>
        <v>M / 3</v>
      </c>
      <c r="L143" s="622"/>
      <c r="M143" s="623"/>
      <c r="N143" s="621" t="str">
        <f>$X$7&amp;" / 3"</f>
        <v>H / 3</v>
      </c>
      <c r="O143" s="622"/>
      <c r="P143" s="623"/>
      <c r="Q143" s="621" t="str">
        <f>$Z$7&amp;" / 3"</f>
        <v>S / 3</v>
      </c>
      <c r="R143" s="622"/>
      <c r="S143" s="623"/>
      <c r="T143" s="621" t="str">
        <f>$W$7&amp;" / 3"</f>
        <v>C / 3</v>
      </c>
      <c r="U143" s="622"/>
      <c r="V143" s="623"/>
    </row>
    <row r="144" spans="1:22" ht="15" customHeight="1" x14ac:dyDescent="0.4">
      <c r="A144" s="814" t="s">
        <v>182</v>
      </c>
      <c r="B144" s="815"/>
      <c r="C144" s="811" t="s">
        <v>1</v>
      </c>
      <c r="D144" s="812"/>
      <c r="E144" s="812"/>
      <c r="F144" s="812"/>
      <c r="G144" s="812"/>
      <c r="H144" s="813"/>
      <c r="I144" s="624" t="s">
        <v>2</v>
      </c>
      <c r="J144" s="625"/>
      <c r="K144" s="616" t="s">
        <v>3</v>
      </c>
      <c r="L144" s="617"/>
      <c r="M144" s="618"/>
      <c r="N144" s="616" t="s">
        <v>4</v>
      </c>
      <c r="O144" s="617"/>
      <c r="P144" s="618"/>
      <c r="Q144" s="616" t="s">
        <v>5</v>
      </c>
      <c r="R144" s="667"/>
      <c r="S144" s="668"/>
      <c r="T144" s="616" t="s">
        <v>6</v>
      </c>
      <c r="U144" s="667"/>
      <c r="V144" s="668"/>
    </row>
    <row r="145" spans="1:22" ht="30" customHeight="1" thickBot="1" x14ac:dyDescent="0.45">
      <c r="A145" s="806" t="str">
        <f>A143</f>
        <v>1. / 4</v>
      </c>
      <c r="B145" s="807"/>
      <c r="C145" s="808">
        <f>C143</f>
        <v>45038</v>
      </c>
      <c r="D145" s="809"/>
      <c r="E145" s="809"/>
      <c r="F145" s="809"/>
      <c r="G145" s="809"/>
      <c r="H145" s="810"/>
      <c r="I145" s="619">
        <f>I143+1</f>
        <v>4</v>
      </c>
      <c r="J145" s="620"/>
      <c r="K145" s="621" t="str">
        <f>$Y$7&amp;" / 4"</f>
        <v>M / 4</v>
      </c>
      <c r="L145" s="622"/>
      <c r="M145" s="623"/>
      <c r="N145" s="621" t="str">
        <f>$X$7&amp;" / 4"</f>
        <v>H / 4</v>
      </c>
      <c r="O145" s="622"/>
      <c r="P145" s="623"/>
      <c r="Q145" s="621" t="str">
        <f>$Z$7&amp;" / 4"</f>
        <v>S / 4</v>
      </c>
      <c r="R145" s="622"/>
      <c r="S145" s="623"/>
      <c r="T145" s="621" t="str">
        <f>$W$7&amp;" / 4"</f>
        <v>C / 4</v>
      </c>
      <c r="U145" s="622"/>
      <c r="V145" s="623"/>
    </row>
    <row r="146" spans="1:22" ht="15" customHeight="1" x14ac:dyDescent="0.4">
      <c r="A146" s="804" t="s">
        <v>183</v>
      </c>
      <c r="B146" s="805"/>
      <c r="C146" s="801" t="s">
        <v>1</v>
      </c>
      <c r="D146" s="802"/>
      <c r="E146" s="802"/>
      <c r="F146" s="802"/>
      <c r="G146" s="802"/>
      <c r="H146" s="803"/>
      <c r="I146" s="663" t="s">
        <v>2</v>
      </c>
      <c r="J146" s="664"/>
      <c r="K146" s="651" t="s">
        <v>3</v>
      </c>
      <c r="L146" s="652"/>
      <c r="M146" s="653"/>
      <c r="N146" s="651" t="s">
        <v>4</v>
      </c>
      <c r="O146" s="652"/>
      <c r="P146" s="653"/>
      <c r="Q146" s="651" t="s">
        <v>5</v>
      </c>
      <c r="R146" s="654"/>
      <c r="S146" s="655"/>
      <c r="T146" s="651" t="s">
        <v>6</v>
      </c>
      <c r="U146" s="654"/>
      <c r="V146" s="655"/>
    </row>
    <row r="147" spans="1:22" ht="30" customHeight="1" thickBot="1" x14ac:dyDescent="0.45">
      <c r="A147" s="796" t="str">
        <f>A145</f>
        <v>1. / 4</v>
      </c>
      <c r="B147" s="797"/>
      <c r="C147" s="798">
        <f>C145</f>
        <v>45038</v>
      </c>
      <c r="D147" s="799"/>
      <c r="E147" s="799"/>
      <c r="F147" s="799"/>
      <c r="G147" s="799"/>
      <c r="H147" s="800"/>
      <c r="I147" s="661">
        <f>IF($AE$19=1,13,1)</f>
        <v>1</v>
      </c>
      <c r="J147" s="662"/>
      <c r="K147" s="656" t="str">
        <f>$Y$9&amp;" / 1"</f>
        <v>N / 1</v>
      </c>
      <c r="L147" s="657"/>
      <c r="M147" s="658"/>
      <c r="N147" s="656" t="str">
        <f>$X$9&amp;" / 1"</f>
        <v>J / 1</v>
      </c>
      <c r="O147" s="657"/>
      <c r="P147" s="658"/>
      <c r="Q147" s="656" t="str">
        <f>$Z$9&amp;" / 1"</f>
        <v>T / 1</v>
      </c>
      <c r="R147" s="657"/>
      <c r="S147" s="658"/>
      <c r="T147" s="656" t="str">
        <f>$W$9&amp;" / 1"</f>
        <v>D / 1</v>
      </c>
      <c r="U147" s="657"/>
      <c r="V147" s="658"/>
    </row>
    <row r="148" spans="1:22" ht="15" customHeight="1" x14ac:dyDescent="0.4">
      <c r="A148" s="804" t="s">
        <v>183</v>
      </c>
      <c r="B148" s="805"/>
      <c r="C148" s="801" t="s">
        <v>1</v>
      </c>
      <c r="D148" s="802"/>
      <c r="E148" s="802"/>
      <c r="F148" s="802"/>
      <c r="G148" s="802"/>
      <c r="H148" s="803"/>
      <c r="I148" s="663" t="s">
        <v>2</v>
      </c>
      <c r="J148" s="664"/>
      <c r="K148" s="651" t="s">
        <v>3</v>
      </c>
      <c r="L148" s="652"/>
      <c r="M148" s="653"/>
      <c r="N148" s="651" t="s">
        <v>4</v>
      </c>
      <c r="O148" s="652"/>
      <c r="P148" s="653"/>
      <c r="Q148" s="651" t="s">
        <v>5</v>
      </c>
      <c r="R148" s="654"/>
      <c r="S148" s="655"/>
      <c r="T148" s="651" t="s">
        <v>6</v>
      </c>
      <c r="U148" s="654"/>
      <c r="V148" s="655"/>
    </row>
    <row r="149" spans="1:22" ht="30" customHeight="1" thickBot="1" x14ac:dyDescent="0.45">
      <c r="A149" s="796" t="str">
        <f>A147</f>
        <v>1. / 4</v>
      </c>
      <c r="B149" s="797"/>
      <c r="C149" s="798">
        <f>C147</f>
        <v>45038</v>
      </c>
      <c r="D149" s="799"/>
      <c r="E149" s="799"/>
      <c r="F149" s="799"/>
      <c r="G149" s="799"/>
      <c r="H149" s="800"/>
      <c r="I149" s="661">
        <f>I147+1</f>
        <v>2</v>
      </c>
      <c r="J149" s="662"/>
      <c r="K149" s="656" t="str">
        <f>$Y$9&amp;" / 2"</f>
        <v>N / 2</v>
      </c>
      <c r="L149" s="657"/>
      <c r="M149" s="658"/>
      <c r="N149" s="656" t="str">
        <f>$X$9&amp;" / 2"</f>
        <v>J / 2</v>
      </c>
      <c r="O149" s="657"/>
      <c r="P149" s="658"/>
      <c r="Q149" s="656" t="str">
        <f>$Z$9&amp;" / 2"</f>
        <v>T / 2</v>
      </c>
      <c r="R149" s="657"/>
      <c r="S149" s="658"/>
      <c r="T149" s="656" t="str">
        <f>$W$9&amp;" / 2"</f>
        <v>D / 2</v>
      </c>
      <c r="U149" s="657"/>
      <c r="V149" s="658"/>
    </row>
    <row r="150" spans="1:22" ht="15" customHeight="1" x14ac:dyDescent="0.4">
      <c r="A150" s="804" t="s">
        <v>183</v>
      </c>
      <c r="B150" s="805"/>
      <c r="C150" s="801" t="s">
        <v>1</v>
      </c>
      <c r="D150" s="802"/>
      <c r="E150" s="802"/>
      <c r="F150" s="802"/>
      <c r="G150" s="802"/>
      <c r="H150" s="803"/>
      <c r="I150" s="663" t="s">
        <v>2</v>
      </c>
      <c r="J150" s="664"/>
      <c r="K150" s="651" t="s">
        <v>3</v>
      </c>
      <c r="L150" s="652"/>
      <c r="M150" s="653"/>
      <c r="N150" s="651" t="s">
        <v>4</v>
      </c>
      <c r="O150" s="652"/>
      <c r="P150" s="653"/>
      <c r="Q150" s="651" t="s">
        <v>5</v>
      </c>
      <c r="R150" s="654"/>
      <c r="S150" s="655"/>
      <c r="T150" s="651" t="s">
        <v>6</v>
      </c>
      <c r="U150" s="654"/>
      <c r="V150" s="655"/>
    </row>
    <row r="151" spans="1:22" ht="30" customHeight="1" thickBot="1" x14ac:dyDescent="0.45">
      <c r="A151" s="796" t="str">
        <f>A149</f>
        <v>1. / 4</v>
      </c>
      <c r="B151" s="797"/>
      <c r="C151" s="798">
        <f>C149</f>
        <v>45038</v>
      </c>
      <c r="D151" s="799"/>
      <c r="E151" s="799"/>
      <c r="F151" s="799"/>
      <c r="G151" s="799"/>
      <c r="H151" s="800"/>
      <c r="I151" s="661">
        <f>I149+1</f>
        <v>3</v>
      </c>
      <c r="J151" s="662"/>
      <c r="K151" s="656" t="str">
        <f>$Y$9&amp;" / 3"</f>
        <v>N / 3</v>
      </c>
      <c r="L151" s="657"/>
      <c r="M151" s="658"/>
      <c r="N151" s="656" t="str">
        <f>$X$9&amp;" / 3"</f>
        <v>J / 3</v>
      </c>
      <c r="O151" s="657"/>
      <c r="P151" s="658"/>
      <c r="Q151" s="656" t="str">
        <f>$Z$9&amp;" / 3"</f>
        <v>T / 3</v>
      </c>
      <c r="R151" s="657"/>
      <c r="S151" s="658"/>
      <c r="T151" s="656" t="str">
        <f>$W$9&amp;" / 3"</f>
        <v>D / 3</v>
      </c>
      <c r="U151" s="657"/>
      <c r="V151" s="658"/>
    </row>
    <row r="152" spans="1:22" ht="15" customHeight="1" x14ac:dyDescent="0.4">
      <c r="A152" s="804" t="s">
        <v>183</v>
      </c>
      <c r="B152" s="805"/>
      <c r="C152" s="801" t="s">
        <v>1</v>
      </c>
      <c r="D152" s="802"/>
      <c r="E152" s="802"/>
      <c r="F152" s="802"/>
      <c r="G152" s="802"/>
      <c r="H152" s="803"/>
      <c r="I152" s="663" t="s">
        <v>2</v>
      </c>
      <c r="J152" s="664"/>
      <c r="K152" s="651" t="s">
        <v>3</v>
      </c>
      <c r="L152" s="652"/>
      <c r="M152" s="653"/>
      <c r="N152" s="651" t="s">
        <v>4</v>
      </c>
      <c r="O152" s="652"/>
      <c r="P152" s="653"/>
      <c r="Q152" s="651" t="s">
        <v>5</v>
      </c>
      <c r="R152" s="654"/>
      <c r="S152" s="655"/>
      <c r="T152" s="651" t="s">
        <v>6</v>
      </c>
      <c r="U152" s="654"/>
      <c r="V152" s="655"/>
    </row>
    <row r="153" spans="1:22" ht="30" customHeight="1" thickBot="1" x14ac:dyDescent="0.45">
      <c r="A153" s="796" t="str">
        <f>A151</f>
        <v>1. / 4</v>
      </c>
      <c r="B153" s="797"/>
      <c r="C153" s="798">
        <f>C151</f>
        <v>45038</v>
      </c>
      <c r="D153" s="799"/>
      <c r="E153" s="799"/>
      <c r="F153" s="799"/>
      <c r="G153" s="799"/>
      <c r="H153" s="800"/>
      <c r="I153" s="661">
        <f>I151+1</f>
        <v>4</v>
      </c>
      <c r="J153" s="662"/>
      <c r="K153" s="656" t="str">
        <f>$Y$9&amp;" / 4"</f>
        <v>N / 4</v>
      </c>
      <c r="L153" s="657"/>
      <c r="M153" s="658"/>
      <c r="N153" s="656" t="str">
        <f>$X$9&amp;" / 4"</f>
        <v>J / 4</v>
      </c>
      <c r="O153" s="657"/>
      <c r="P153" s="658"/>
      <c r="Q153" s="656" t="str">
        <f>$Z$9&amp;" / 4"</f>
        <v>T / 4</v>
      </c>
      <c r="R153" s="657"/>
      <c r="S153" s="658"/>
      <c r="T153" s="656" t="str">
        <f>$W$9&amp;" / 4"</f>
        <v>D / 4</v>
      </c>
      <c r="U153" s="657"/>
      <c r="V153" s="658"/>
    </row>
    <row r="154" spans="1:22" ht="15" customHeight="1" x14ac:dyDescent="0.4">
      <c r="A154" s="786" t="s">
        <v>184</v>
      </c>
      <c r="B154" s="787"/>
      <c r="C154" s="793" t="s">
        <v>1</v>
      </c>
      <c r="D154" s="794"/>
      <c r="E154" s="794"/>
      <c r="F154" s="794"/>
      <c r="G154" s="794"/>
      <c r="H154" s="795"/>
      <c r="I154" s="604" t="s">
        <v>2</v>
      </c>
      <c r="J154" s="605"/>
      <c r="K154" s="606" t="s">
        <v>3</v>
      </c>
      <c r="L154" s="607"/>
      <c r="M154" s="608"/>
      <c r="N154" s="606" t="s">
        <v>4</v>
      </c>
      <c r="O154" s="607"/>
      <c r="P154" s="608"/>
      <c r="Q154" s="606" t="s">
        <v>5</v>
      </c>
      <c r="R154" s="611"/>
      <c r="S154" s="612"/>
      <c r="T154" s="606" t="s">
        <v>6</v>
      </c>
      <c r="U154" s="611"/>
      <c r="V154" s="612"/>
    </row>
    <row r="155" spans="1:22" ht="30" customHeight="1" thickBot="1" x14ac:dyDescent="0.45">
      <c r="A155" s="788" t="str">
        <f>A153</f>
        <v>1. / 4</v>
      </c>
      <c r="B155" s="789"/>
      <c r="C155" s="790">
        <f>C153</f>
        <v>45038</v>
      </c>
      <c r="D155" s="791"/>
      <c r="E155" s="791"/>
      <c r="F155" s="791"/>
      <c r="G155" s="791"/>
      <c r="H155" s="792"/>
      <c r="I155" s="609">
        <f>IF($AE$19=1,17,1)</f>
        <v>1</v>
      </c>
      <c r="J155" s="610"/>
      <c r="K155" s="599" t="str">
        <f>$Y$11&amp;" / 1"</f>
        <v xml:space="preserve"> / 1</v>
      </c>
      <c r="L155" s="600"/>
      <c r="M155" s="601"/>
      <c r="N155" s="599" t="str">
        <f>$X$11&amp;" / 1"</f>
        <v xml:space="preserve"> / 1</v>
      </c>
      <c r="O155" s="600"/>
      <c r="P155" s="601"/>
      <c r="Q155" s="599" t="str">
        <f>$Z$11&amp;" / 1"</f>
        <v xml:space="preserve"> / 1</v>
      </c>
      <c r="R155" s="600"/>
      <c r="S155" s="601"/>
      <c r="T155" s="599" t="str">
        <f>$W$11&amp;" / 1"</f>
        <v xml:space="preserve"> / 1</v>
      </c>
      <c r="U155" s="600"/>
      <c r="V155" s="601"/>
    </row>
    <row r="156" spans="1:22" ht="15" customHeight="1" x14ac:dyDescent="0.4">
      <c r="A156" s="786" t="s">
        <v>184</v>
      </c>
      <c r="B156" s="787"/>
      <c r="C156" s="793" t="s">
        <v>1</v>
      </c>
      <c r="D156" s="794"/>
      <c r="E156" s="794"/>
      <c r="F156" s="794"/>
      <c r="G156" s="794"/>
      <c r="H156" s="795"/>
      <c r="I156" s="604" t="s">
        <v>2</v>
      </c>
      <c r="J156" s="605"/>
      <c r="K156" s="606" t="s">
        <v>3</v>
      </c>
      <c r="L156" s="607"/>
      <c r="M156" s="608"/>
      <c r="N156" s="606" t="s">
        <v>4</v>
      </c>
      <c r="O156" s="607"/>
      <c r="P156" s="608"/>
      <c r="Q156" s="606" t="s">
        <v>5</v>
      </c>
      <c r="R156" s="611"/>
      <c r="S156" s="612"/>
      <c r="T156" s="606" t="s">
        <v>6</v>
      </c>
      <c r="U156" s="611"/>
      <c r="V156" s="612"/>
    </row>
    <row r="157" spans="1:22" ht="30" customHeight="1" thickBot="1" x14ac:dyDescent="0.45">
      <c r="A157" s="788" t="str">
        <f>A155</f>
        <v>1. / 4</v>
      </c>
      <c r="B157" s="789"/>
      <c r="C157" s="790">
        <f>C155</f>
        <v>45038</v>
      </c>
      <c r="D157" s="791"/>
      <c r="E157" s="791"/>
      <c r="F157" s="791"/>
      <c r="G157" s="791"/>
      <c r="H157" s="792"/>
      <c r="I157" s="609">
        <f>I155+1</f>
        <v>2</v>
      </c>
      <c r="J157" s="610"/>
      <c r="K157" s="599" t="str">
        <f>$Y$11&amp;" / 2"</f>
        <v xml:space="preserve"> / 2</v>
      </c>
      <c r="L157" s="600"/>
      <c r="M157" s="601"/>
      <c r="N157" s="599" t="str">
        <f>$X$11&amp;" / 2"</f>
        <v xml:space="preserve"> / 2</v>
      </c>
      <c r="O157" s="600"/>
      <c r="P157" s="601"/>
      <c r="Q157" s="599" t="str">
        <f>$Z$11&amp;" / 2"</f>
        <v xml:space="preserve"> / 2</v>
      </c>
      <c r="R157" s="600"/>
      <c r="S157" s="601"/>
      <c r="T157" s="599" t="str">
        <f>$W$11&amp;" / 2"</f>
        <v xml:space="preserve"> / 2</v>
      </c>
      <c r="U157" s="600"/>
      <c r="V157" s="601"/>
    </row>
    <row r="158" spans="1:22" ht="15" customHeight="1" x14ac:dyDescent="0.4">
      <c r="A158" s="786" t="s">
        <v>184</v>
      </c>
      <c r="B158" s="787"/>
      <c r="C158" s="793" t="s">
        <v>1</v>
      </c>
      <c r="D158" s="794"/>
      <c r="E158" s="794"/>
      <c r="F158" s="794"/>
      <c r="G158" s="794"/>
      <c r="H158" s="795"/>
      <c r="I158" s="604" t="s">
        <v>2</v>
      </c>
      <c r="J158" s="605"/>
      <c r="K158" s="606" t="s">
        <v>3</v>
      </c>
      <c r="L158" s="607"/>
      <c r="M158" s="608"/>
      <c r="N158" s="606" t="s">
        <v>4</v>
      </c>
      <c r="O158" s="607"/>
      <c r="P158" s="608"/>
      <c r="Q158" s="606" t="s">
        <v>5</v>
      </c>
      <c r="R158" s="611"/>
      <c r="S158" s="612"/>
      <c r="T158" s="606" t="s">
        <v>6</v>
      </c>
      <c r="U158" s="611"/>
      <c r="V158" s="612"/>
    </row>
    <row r="159" spans="1:22" ht="30" customHeight="1" thickBot="1" x14ac:dyDescent="0.45">
      <c r="A159" s="788" t="str">
        <f>A157</f>
        <v>1. / 4</v>
      </c>
      <c r="B159" s="789"/>
      <c r="C159" s="790">
        <f>C157</f>
        <v>45038</v>
      </c>
      <c r="D159" s="791"/>
      <c r="E159" s="791"/>
      <c r="F159" s="791"/>
      <c r="G159" s="791"/>
      <c r="H159" s="792"/>
      <c r="I159" s="609">
        <f>I157+1</f>
        <v>3</v>
      </c>
      <c r="J159" s="610"/>
      <c r="K159" s="599" t="str">
        <f>$Y$11&amp;" / 3"</f>
        <v xml:space="preserve"> / 3</v>
      </c>
      <c r="L159" s="600"/>
      <c r="M159" s="601"/>
      <c r="N159" s="599" t="str">
        <f>$X$11&amp;" / 3"</f>
        <v xml:space="preserve"> / 3</v>
      </c>
      <c r="O159" s="600"/>
      <c r="P159" s="601"/>
      <c r="Q159" s="599" t="str">
        <f>$Z$11&amp;" / 3"</f>
        <v xml:space="preserve"> / 3</v>
      </c>
      <c r="R159" s="600"/>
      <c r="S159" s="601"/>
      <c r="T159" s="599" t="str">
        <f>$W$11&amp;" / 3"</f>
        <v xml:space="preserve"> / 3</v>
      </c>
      <c r="U159" s="600"/>
      <c r="V159" s="601"/>
    </row>
    <row r="160" spans="1:22" ht="15" customHeight="1" x14ac:dyDescent="0.4">
      <c r="A160" s="786" t="s">
        <v>184</v>
      </c>
      <c r="B160" s="787"/>
      <c r="C160" s="793" t="s">
        <v>1</v>
      </c>
      <c r="D160" s="794"/>
      <c r="E160" s="794"/>
      <c r="F160" s="794"/>
      <c r="G160" s="794"/>
      <c r="H160" s="795"/>
      <c r="I160" s="604" t="s">
        <v>2</v>
      </c>
      <c r="J160" s="605"/>
      <c r="K160" s="606" t="s">
        <v>3</v>
      </c>
      <c r="L160" s="607"/>
      <c r="M160" s="608"/>
      <c r="N160" s="606" t="s">
        <v>4</v>
      </c>
      <c r="O160" s="607"/>
      <c r="P160" s="608"/>
      <c r="Q160" s="606" t="s">
        <v>5</v>
      </c>
      <c r="R160" s="611"/>
      <c r="S160" s="612"/>
      <c r="T160" s="606" t="s">
        <v>6</v>
      </c>
      <c r="U160" s="611"/>
      <c r="V160" s="612"/>
    </row>
    <row r="161" spans="1:22" ht="30" customHeight="1" thickBot="1" x14ac:dyDescent="0.45">
      <c r="A161" s="788" t="str">
        <f>A159</f>
        <v>1. / 4</v>
      </c>
      <c r="B161" s="789"/>
      <c r="C161" s="790">
        <f>C159</f>
        <v>45038</v>
      </c>
      <c r="D161" s="791"/>
      <c r="E161" s="791"/>
      <c r="F161" s="791"/>
      <c r="G161" s="791"/>
      <c r="H161" s="792"/>
      <c r="I161" s="609">
        <f>I159+1</f>
        <v>4</v>
      </c>
      <c r="J161" s="610"/>
      <c r="K161" s="599" t="str">
        <f>$Y$11&amp;" / 4"</f>
        <v xml:space="preserve"> / 4</v>
      </c>
      <c r="L161" s="600"/>
      <c r="M161" s="601"/>
      <c r="N161" s="599" t="str">
        <f>$X$11&amp;" / 4"</f>
        <v xml:space="preserve"> / 4</v>
      </c>
      <c r="O161" s="600"/>
      <c r="P161" s="601"/>
      <c r="Q161" s="599" t="str">
        <f>$Z$11&amp;" / 4"</f>
        <v xml:space="preserve"> / 4</v>
      </c>
      <c r="R161" s="600"/>
      <c r="S161" s="601"/>
      <c r="T161" s="599" t="str">
        <f>$W$11&amp;" / 4"</f>
        <v xml:space="preserve"> / 4</v>
      </c>
      <c r="U161" s="600"/>
      <c r="V161" s="601"/>
    </row>
  </sheetData>
  <sheetProtection sheet="1" objects="1" scenarios="1"/>
  <mergeCells count="1140">
    <mergeCell ref="AI27:AP31"/>
    <mergeCell ref="AE2:AH2"/>
    <mergeCell ref="AA2:AD2"/>
    <mergeCell ref="W19:Z19"/>
    <mergeCell ref="AA21:AD25"/>
    <mergeCell ref="AA19:AD19"/>
    <mergeCell ref="I121:J121"/>
    <mergeCell ref="T114:V114"/>
    <mergeCell ref="W13:Z17"/>
    <mergeCell ref="K121:M121"/>
    <mergeCell ref="N121:P121"/>
    <mergeCell ref="AE19:AH19"/>
    <mergeCell ref="AI1:AL1"/>
    <mergeCell ref="AI2:AL2"/>
    <mergeCell ref="AI13:AL17"/>
    <mergeCell ref="AE1:AH1"/>
    <mergeCell ref="T117:V117"/>
    <mergeCell ref="AA1:AD1"/>
    <mergeCell ref="W21:Z25"/>
    <mergeCell ref="AE13:AH17"/>
    <mergeCell ref="AA13:AD17"/>
    <mergeCell ref="K115:M115"/>
    <mergeCell ref="N115:P115"/>
    <mergeCell ref="I78:J78"/>
    <mergeCell ref="K78:M78"/>
    <mergeCell ref="N78:P78"/>
    <mergeCell ref="Q78:S78"/>
    <mergeCell ref="T76:V76"/>
    <mergeCell ref="K25:M25"/>
    <mergeCell ref="N25:P25"/>
    <mergeCell ref="Q25:S25"/>
    <mergeCell ref="T25:V25"/>
    <mergeCell ref="K2:M2"/>
    <mergeCell ref="A119:B119"/>
    <mergeCell ref="C119:H119"/>
    <mergeCell ref="I119:J119"/>
    <mergeCell ref="K119:M119"/>
    <mergeCell ref="N119:P119"/>
    <mergeCell ref="Q119:S119"/>
    <mergeCell ref="Q121:S121"/>
    <mergeCell ref="T121:V121"/>
    <mergeCell ref="A120:B120"/>
    <mergeCell ref="C120:H120"/>
    <mergeCell ref="I120:J120"/>
    <mergeCell ref="K120:M120"/>
    <mergeCell ref="A121:B121"/>
    <mergeCell ref="C121:H121"/>
    <mergeCell ref="X1:Z1"/>
    <mergeCell ref="N120:P120"/>
    <mergeCell ref="Q120:S120"/>
    <mergeCell ref="T120:V120"/>
    <mergeCell ref="T116:V116"/>
    <mergeCell ref="Q117:S117"/>
    <mergeCell ref="T119:V119"/>
    <mergeCell ref="Q115:S115"/>
    <mergeCell ref="T115:V115"/>
    <mergeCell ref="N80:P80"/>
    <mergeCell ref="K116:M116"/>
    <mergeCell ref="N116:P116"/>
    <mergeCell ref="Q116:S116"/>
    <mergeCell ref="A114:B114"/>
    <mergeCell ref="Q114:S114"/>
    <mergeCell ref="A115:B115"/>
    <mergeCell ref="C115:H115"/>
    <mergeCell ref="I115:J115"/>
    <mergeCell ref="A117:B117"/>
    <mergeCell ref="C117:H117"/>
    <mergeCell ref="I117:J117"/>
    <mergeCell ref="I116:J116"/>
    <mergeCell ref="A118:B118"/>
    <mergeCell ref="C118:H118"/>
    <mergeCell ref="I118:J118"/>
    <mergeCell ref="A80:B80"/>
    <mergeCell ref="C80:H80"/>
    <mergeCell ref="I80:J80"/>
    <mergeCell ref="K80:M80"/>
    <mergeCell ref="A81:B81"/>
    <mergeCell ref="C81:H81"/>
    <mergeCell ref="I81:J81"/>
    <mergeCell ref="K81:M81"/>
    <mergeCell ref="Q80:S80"/>
    <mergeCell ref="Q96:S96"/>
    <mergeCell ref="Q100:S100"/>
    <mergeCell ref="Q104:S104"/>
    <mergeCell ref="Q108:S108"/>
    <mergeCell ref="Q112:S112"/>
    <mergeCell ref="T80:V80"/>
    <mergeCell ref="N81:P81"/>
    <mergeCell ref="Q81:S81"/>
    <mergeCell ref="T81:V81"/>
    <mergeCell ref="Q88:S88"/>
    <mergeCell ref="T88:V88"/>
    <mergeCell ref="T86:V86"/>
    <mergeCell ref="T87:V87"/>
    <mergeCell ref="T84:V84"/>
    <mergeCell ref="K82:M82"/>
    <mergeCell ref="N82:P82"/>
    <mergeCell ref="A82:B82"/>
    <mergeCell ref="Q82:S82"/>
    <mergeCell ref="T82:V82"/>
    <mergeCell ref="A88:B88"/>
    <mergeCell ref="Q92:S92"/>
    <mergeCell ref="T39:V39"/>
    <mergeCell ref="A75:B75"/>
    <mergeCell ref="C75:H75"/>
    <mergeCell ref="I75:J75"/>
    <mergeCell ref="K75:M75"/>
    <mergeCell ref="N75:P75"/>
    <mergeCell ref="Q75:S75"/>
    <mergeCell ref="T75:V75"/>
    <mergeCell ref="Q77:S77"/>
    <mergeCell ref="T77:V77"/>
    <mergeCell ref="A76:B76"/>
    <mergeCell ref="T72:V72"/>
    <mergeCell ref="A73:B73"/>
    <mergeCell ref="C73:H73"/>
    <mergeCell ref="I73:J73"/>
    <mergeCell ref="K73:M73"/>
    <mergeCell ref="A77:B77"/>
    <mergeCell ref="C77:H77"/>
    <mergeCell ref="I77:J77"/>
    <mergeCell ref="K77:M77"/>
    <mergeCell ref="N77:P77"/>
    <mergeCell ref="I70:J70"/>
    <mergeCell ref="K70:M70"/>
    <mergeCell ref="N70:P70"/>
    <mergeCell ref="A70:B70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C76:H76"/>
    <mergeCell ref="I76:J76"/>
    <mergeCell ref="K76:M76"/>
    <mergeCell ref="N76:P76"/>
    <mergeCell ref="Q76:S76"/>
    <mergeCell ref="Q70:S70"/>
    <mergeCell ref="A72:B72"/>
    <mergeCell ref="Q72:S72"/>
    <mergeCell ref="T70:V70"/>
    <mergeCell ref="A71:B71"/>
    <mergeCell ref="C71:H71"/>
    <mergeCell ref="I71:J71"/>
    <mergeCell ref="K71:M71"/>
    <mergeCell ref="A34:B34"/>
    <mergeCell ref="C34:H34"/>
    <mergeCell ref="I34:J34"/>
    <mergeCell ref="K34:M34"/>
    <mergeCell ref="A35:B35"/>
    <mergeCell ref="C35:H35"/>
    <mergeCell ref="I35:J35"/>
    <mergeCell ref="K35:M35"/>
    <mergeCell ref="T34:V34"/>
    <mergeCell ref="I36:J36"/>
    <mergeCell ref="T35:V35"/>
    <mergeCell ref="Q36:S36"/>
    <mergeCell ref="T36:V36"/>
    <mergeCell ref="K36:M36"/>
    <mergeCell ref="N34:P34"/>
    <mergeCell ref="A36:B36"/>
    <mergeCell ref="C36:H36"/>
    <mergeCell ref="N2:P2"/>
    <mergeCell ref="Q2:S2"/>
    <mergeCell ref="A3:B3"/>
    <mergeCell ref="C3:H3"/>
    <mergeCell ref="I3:J3"/>
    <mergeCell ref="K3:M3"/>
    <mergeCell ref="A2:B2"/>
    <mergeCell ref="N3:P3"/>
    <mergeCell ref="Q3:S3"/>
    <mergeCell ref="N19:P19"/>
    <mergeCell ref="Q18:S18"/>
    <mergeCell ref="T22:V22"/>
    <mergeCell ref="Q20:S20"/>
    <mergeCell ref="T20:V20"/>
    <mergeCell ref="T21:V21"/>
    <mergeCell ref="A21:B21"/>
    <mergeCell ref="C21:H21"/>
    <mergeCell ref="I21:J21"/>
    <mergeCell ref="K21:M21"/>
    <mergeCell ref="N21:P21"/>
    <mergeCell ref="Q21:S21"/>
    <mergeCell ref="C22:H22"/>
    <mergeCell ref="I22:J22"/>
    <mergeCell ref="K22:M22"/>
    <mergeCell ref="N22:P22"/>
    <mergeCell ref="Q22:S22"/>
    <mergeCell ref="Q6:S6"/>
    <mergeCell ref="Q9:S9"/>
    <mergeCell ref="T9:V9"/>
    <mergeCell ref="N11:P11"/>
    <mergeCell ref="A5:B5"/>
    <mergeCell ref="C5:H5"/>
    <mergeCell ref="I5:J5"/>
    <mergeCell ref="K5:M5"/>
    <mergeCell ref="T6:V6"/>
    <mergeCell ref="A4:B4"/>
    <mergeCell ref="C4:H4"/>
    <mergeCell ref="I4:J4"/>
    <mergeCell ref="K4:M4"/>
    <mergeCell ref="T5:V5"/>
    <mergeCell ref="C2:H2"/>
    <mergeCell ref="I2:J2"/>
    <mergeCell ref="T58:V58"/>
    <mergeCell ref="N4:P4"/>
    <mergeCell ref="Q4:S4"/>
    <mergeCell ref="T4:V4"/>
    <mergeCell ref="N5:P5"/>
    <mergeCell ref="Q5:S5"/>
    <mergeCell ref="Q7:S7"/>
    <mergeCell ref="T7:V7"/>
    <mergeCell ref="N56:P56"/>
    <mergeCell ref="Q56:S56"/>
    <mergeCell ref="N57:P57"/>
    <mergeCell ref="Q57:S57"/>
    <mergeCell ref="T3:V3"/>
    <mergeCell ref="T2:V2"/>
    <mergeCell ref="A7:B7"/>
    <mergeCell ref="C7:H7"/>
    <mergeCell ref="I7:J7"/>
    <mergeCell ref="K7:M7"/>
    <mergeCell ref="N7:P7"/>
    <mergeCell ref="A19:B19"/>
    <mergeCell ref="N18:P18"/>
    <mergeCell ref="C6:H6"/>
    <mergeCell ref="I6:J6"/>
    <mergeCell ref="K6:M6"/>
    <mergeCell ref="N6:P6"/>
    <mergeCell ref="A6:B6"/>
    <mergeCell ref="K60:M60"/>
    <mergeCell ref="N60:P60"/>
    <mergeCell ref="K20:M20"/>
    <mergeCell ref="N20:P20"/>
    <mergeCell ref="A22:B22"/>
    <mergeCell ref="A18:B18"/>
    <mergeCell ref="C18:H18"/>
    <mergeCell ref="I18:J18"/>
    <mergeCell ref="K18:M18"/>
    <mergeCell ref="A20:B20"/>
    <mergeCell ref="C20:H20"/>
    <mergeCell ref="I20:J20"/>
    <mergeCell ref="C19:H19"/>
    <mergeCell ref="I19:J19"/>
    <mergeCell ref="K19:M19"/>
    <mergeCell ref="K59:M59"/>
    <mergeCell ref="N59:P59"/>
    <mergeCell ref="I23:J23"/>
    <mergeCell ref="K23:M23"/>
    <mergeCell ref="N23:P23"/>
    <mergeCell ref="C8:H8"/>
    <mergeCell ref="I8:J8"/>
    <mergeCell ref="K8:M8"/>
    <mergeCell ref="N8:P8"/>
    <mergeCell ref="K11:M11"/>
    <mergeCell ref="K13:M13"/>
    <mergeCell ref="N13:P13"/>
    <mergeCell ref="A16:B16"/>
    <mergeCell ref="Q8:S8"/>
    <mergeCell ref="T8:V8"/>
    <mergeCell ref="A8:B8"/>
    <mergeCell ref="Q118:S118"/>
    <mergeCell ref="T118:V118"/>
    <mergeCell ref="K117:M117"/>
    <mergeCell ref="N117:P117"/>
    <mergeCell ref="K118:M118"/>
    <mergeCell ref="N118:P118"/>
    <mergeCell ref="A116:B116"/>
    <mergeCell ref="C116:H116"/>
    <mergeCell ref="C114:H114"/>
    <mergeCell ref="I114:J114"/>
    <mergeCell ref="K114:M114"/>
    <mergeCell ref="N114:P114"/>
    <mergeCell ref="Q59:S59"/>
    <mergeCell ref="T59:V59"/>
    <mergeCell ref="T18:V18"/>
    <mergeCell ref="Q19:S19"/>
    <mergeCell ref="T19:V19"/>
    <mergeCell ref="T23:V23"/>
    <mergeCell ref="Q23:S23"/>
    <mergeCell ref="A24:B24"/>
    <mergeCell ref="C24:H24"/>
    <mergeCell ref="I24:J24"/>
    <mergeCell ref="K24:M24"/>
    <mergeCell ref="N24:P24"/>
    <mergeCell ref="Q24:S24"/>
    <mergeCell ref="T10:V10"/>
    <mergeCell ref="A11:B11"/>
    <mergeCell ref="C11:H11"/>
    <mergeCell ref="I11:J11"/>
    <mergeCell ref="Q11:S11"/>
    <mergeCell ref="T11:V11"/>
    <mergeCell ref="C10:H10"/>
    <mergeCell ref="I10:J10"/>
    <mergeCell ref="K10:M10"/>
    <mergeCell ref="N10:P10"/>
    <mergeCell ref="Q10:S10"/>
    <mergeCell ref="A10:B10"/>
    <mergeCell ref="A9:B9"/>
    <mergeCell ref="C9:H9"/>
    <mergeCell ref="I9:J9"/>
    <mergeCell ref="K9:M9"/>
    <mergeCell ref="N9:P9"/>
    <mergeCell ref="Q14:S14"/>
    <mergeCell ref="T14:V14"/>
    <mergeCell ref="A15:B15"/>
    <mergeCell ref="C15:H15"/>
    <mergeCell ref="I15:J15"/>
    <mergeCell ref="K15:M15"/>
    <mergeCell ref="N15:P15"/>
    <mergeCell ref="Q15:S15"/>
    <mergeCell ref="T15:V15"/>
    <mergeCell ref="C14:H14"/>
    <mergeCell ref="I14:J14"/>
    <mergeCell ref="K14:M14"/>
    <mergeCell ref="N14:P14"/>
    <mergeCell ref="A14:B14"/>
    <mergeCell ref="Q12:S12"/>
    <mergeCell ref="T12:V12"/>
    <mergeCell ref="A13:B13"/>
    <mergeCell ref="C13:H13"/>
    <mergeCell ref="I13:J13"/>
    <mergeCell ref="Q13:S13"/>
    <mergeCell ref="T13:V13"/>
    <mergeCell ref="C12:H12"/>
    <mergeCell ref="I12:J12"/>
    <mergeCell ref="K12:M12"/>
    <mergeCell ref="N12:P12"/>
    <mergeCell ref="A12:B12"/>
    <mergeCell ref="C86:H86"/>
    <mergeCell ref="I86:J86"/>
    <mergeCell ref="K86:M86"/>
    <mergeCell ref="N86:P86"/>
    <mergeCell ref="A86:B86"/>
    <mergeCell ref="Q86:S86"/>
    <mergeCell ref="A87:B87"/>
    <mergeCell ref="C87:H87"/>
    <mergeCell ref="I87:J87"/>
    <mergeCell ref="K87:M87"/>
    <mergeCell ref="N87:P87"/>
    <mergeCell ref="Q87:S87"/>
    <mergeCell ref="Q16:S16"/>
    <mergeCell ref="T16:V16"/>
    <mergeCell ref="A17:B17"/>
    <mergeCell ref="C17:H17"/>
    <mergeCell ref="I17:J17"/>
    <mergeCell ref="K17:M17"/>
    <mergeCell ref="N17:P17"/>
    <mergeCell ref="Q17:S17"/>
    <mergeCell ref="T17:V17"/>
    <mergeCell ref="C16:H16"/>
    <mergeCell ref="I16:J16"/>
    <mergeCell ref="K16:M16"/>
    <mergeCell ref="N16:P16"/>
    <mergeCell ref="T24:V24"/>
    <mergeCell ref="A23:B23"/>
    <mergeCell ref="C23:H23"/>
    <mergeCell ref="A25:B25"/>
    <mergeCell ref="C25:H25"/>
    <mergeCell ref="I25:J25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T85:V85"/>
    <mergeCell ref="C84:H84"/>
    <mergeCell ref="I84:J84"/>
    <mergeCell ref="K84:M84"/>
    <mergeCell ref="N84:P84"/>
    <mergeCell ref="A84:B84"/>
    <mergeCell ref="Q84:S84"/>
    <mergeCell ref="A85:B85"/>
    <mergeCell ref="C85:H85"/>
    <mergeCell ref="I85:J85"/>
    <mergeCell ref="K85:M85"/>
    <mergeCell ref="N85:P85"/>
    <mergeCell ref="Q85:S85"/>
    <mergeCell ref="Q73:S73"/>
    <mergeCell ref="T73:V73"/>
    <mergeCell ref="C72:H72"/>
    <mergeCell ref="I72:J72"/>
    <mergeCell ref="N71:P71"/>
    <mergeCell ref="Q71:S71"/>
    <mergeCell ref="T71:V71"/>
    <mergeCell ref="I74:J74"/>
    <mergeCell ref="K74:M74"/>
    <mergeCell ref="N74:P74"/>
    <mergeCell ref="Q74:S74"/>
    <mergeCell ref="T74:V74"/>
    <mergeCell ref="A74:B74"/>
    <mergeCell ref="C74:H74"/>
    <mergeCell ref="K72:M72"/>
    <mergeCell ref="N72:P72"/>
    <mergeCell ref="A67:B67"/>
    <mergeCell ref="C67:H67"/>
    <mergeCell ref="I67:J67"/>
    <mergeCell ref="K67:M67"/>
    <mergeCell ref="N67:P67"/>
    <mergeCell ref="Q67:S67"/>
    <mergeCell ref="T67:V67"/>
    <mergeCell ref="N73:P73"/>
    <mergeCell ref="I66:J66"/>
    <mergeCell ref="K66:M66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Q68:S68"/>
    <mergeCell ref="N68:P68"/>
    <mergeCell ref="A68:B68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N66:P66"/>
    <mergeCell ref="A66:B66"/>
    <mergeCell ref="Q64:S64"/>
    <mergeCell ref="N64:P64"/>
    <mergeCell ref="A64:B64"/>
    <mergeCell ref="Q66:S66"/>
    <mergeCell ref="T66:V66"/>
    <mergeCell ref="N62:P62"/>
    <mergeCell ref="A62:B62"/>
    <mergeCell ref="K61:M61"/>
    <mergeCell ref="N61:P61"/>
    <mergeCell ref="Q62:S62"/>
    <mergeCell ref="A57:B57"/>
    <mergeCell ref="Q61:S61"/>
    <mergeCell ref="I59:J59"/>
    <mergeCell ref="A58:B58"/>
    <mergeCell ref="C58:H58"/>
    <mergeCell ref="T62:V62"/>
    <mergeCell ref="A63:B63"/>
    <mergeCell ref="C63:H63"/>
    <mergeCell ref="I63:J63"/>
    <mergeCell ref="K63:M63"/>
    <mergeCell ref="N63:P63"/>
    <mergeCell ref="Q63:S63"/>
    <mergeCell ref="T63:V63"/>
    <mergeCell ref="I62:J62"/>
    <mergeCell ref="K62:M62"/>
    <mergeCell ref="I58:J58"/>
    <mergeCell ref="A59:B59"/>
    <mergeCell ref="C59:H59"/>
    <mergeCell ref="K58:M58"/>
    <mergeCell ref="K57:M57"/>
    <mergeCell ref="A56:B56"/>
    <mergeCell ref="I53:J53"/>
    <mergeCell ref="T55:V55"/>
    <mergeCell ref="N55:P55"/>
    <mergeCell ref="Q55:S55"/>
    <mergeCell ref="T53:V53"/>
    <mergeCell ref="Q53:S53"/>
    <mergeCell ref="T61:V61"/>
    <mergeCell ref="T60:V60"/>
    <mergeCell ref="Q60:S60"/>
    <mergeCell ref="N58:P58"/>
    <mergeCell ref="Q58:S58"/>
    <mergeCell ref="A60:B60"/>
    <mergeCell ref="A61:B61"/>
    <mergeCell ref="C61:H61"/>
    <mergeCell ref="I61:J61"/>
    <mergeCell ref="C60:H60"/>
    <mergeCell ref="I60:J60"/>
    <mergeCell ref="T57:V57"/>
    <mergeCell ref="T56:V56"/>
    <mergeCell ref="Q54:S54"/>
    <mergeCell ref="T54:V54"/>
    <mergeCell ref="I54:J54"/>
    <mergeCell ref="K54:M54"/>
    <mergeCell ref="N54:P54"/>
    <mergeCell ref="A55:B55"/>
    <mergeCell ref="C55:H55"/>
    <mergeCell ref="C57:H57"/>
    <mergeCell ref="I57:J57"/>
    <mergeCell ref="C56:H56"/>
    <mergeCell ref="I56:J56"/>
    <mergeCell ref="K56:M56"/>
    <mergeCell ref="T52:V52"/>
    <mergeCell ref="N52:P52"/>
    <mergeCell ref="Q52:S52"/>
    <mergeCell ref="N53:P53"/>
    <mergeCell ref="A54:B54"/>
    <mergeCell ref="C54:H54"/>
    <mergeCell ref="T51:V51"/>
    <mergeCell ref="N51:P51"/>
    <mergeCell ref="Q51:S51"/>
    <mergeCell ref="I51:J51"/>
    <mergeCell ref="K51:M51"/>
    <mergeCell ref="K53:M53"/>
    <mergeCell ref="A52:B52"/>
    <mergeCell ref="C52:H52"/>
    <mergeCell ref="I52:J52"/>
    <mergeCell ref="K52:M52"/>
    <mergeCell ref="A51:B51"/>
    <mergeCell ref="A53:B53"/>
    <mergeCell ref="C53:H53"/>
    <mergeCell ref="N38:P38"/>
    <mergeCell ref="Q38:S38"/>
    <mergeCell ref="A37:B37"/>
    <mergeCell ref="C37:H37"/>
    <mergeCell ref="I37:J37"/>
    <mergeCell ref="K37:M37"/>
    <mergeCell ref="T38:V38"/>
    <mergeCell ref="I45:J45"/>
    <mergeCell ref="K45:M45"/>
    <mergeCell ref="I47:J47"/>
    <mergeCell ref="K47:M47"/>
    <mergeCell ref="K46:M46"/>
    <mergeCell ref="A38:B38"/>
    <mergeCell ref="C38:H38"/>
    <mergeCell ref="T41:V41"/>
    <mergeCell ref="A40:B40"/>
    <mergeCell ref="C40:H40"/>
    <mergeCell ref="I40:J40"/>
    <mergeCell ref="K40:M40"/>
    <mergeCell ref="N40:P40"/>
    <mergeCell ref="Q40:S40"/>
    <mergeCell ref="T40:V40"/>
    <mergeCell ref="A41:B41"/>
    <mergeCell ref="C41:H41"/>
    <mergeCell ref="I41:J41"/>
    <mergeCell ref="K41:M41"/>
    <mergeCell ref="A39:B39"/>
    <mergeCell ref="C39:H39"/>
    <mergeCell ref="I39:J39"/>
    <mergeCell ref="K39:M39"/>
    <mergeCell ref="N39:P39"/>
    <mergeCell ref="Q39:S39"/>
    <mergeCell ref="I55:J55"/>
    <mergeCell ref="K55:M55"/>
    <mergeCell ref="T33:V33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A44:B44"/>
    <mergeCell ref="C44:H44"/>
    <mergeCell ref="I44:J44"/>
    <mergeCell ref="K44:M44"/>
    <mergeCell ref="Q44:S44"/>
    <mergeCell ref="T43:V43"/>
    <mergeCell ref="N43:P43"/>
    <mergeCell ref="K43:M43"/>
    <mergeCell ref="N47:P47"/>
    <mergeCell ref="Q47:S47"/>
    <mergeCell ref="A46:B46"/>
    <mergeCell ref="C46:H46"/>
    <mergeCell ref="I46:J46"/>
    <mergeCell ref="C31:H31"/>
    <mergeCell ref="Q33:S33"/>
    <mergeCell ref="A47:B47"/>
    <mergeCell ref="A50:B50"/>
    <mergeCell ref="C50:H50"/>
    <mergeCell ref="I50:J50"/>
    <mergeCell ref="K50:M50"/>
    <mergeCell ref="A48:B48"/>
    <mergeCell ref="C48:H48"/>
    <mergeCell ref="I48:J48"/>
    <mergeCell ref="K48:M48"/>
    <mergeCell ref="N50:P50"/>
    <mergeCell ref="Q50:S50"/>
    <mergeCell ref="T50:V50"/>
    <mergeCell ref="I42:J42"/>
    <mergeCell ref="K42:M42"/>
    <mergeCell ref="Q43:S43"/>
    <mergeCell ref="A42:B42"/>
    <mergeCell ref="A43:B43"/>
    <mergeCell ref="T45:V45"/>
    <mergeCell ref="Q45:S45"/>
    <mergeCell ref="T44:V44"/>
    <mergeCell ref="N44:P44"/>
    <mergeCell ref="A45:B45"/>
    <mergeCell ref="C45:H45"/>
    <mergeCell ref="T49:V49"/>
    <mergeCell ref="Q49:S49"/>
    <mergeCell ref="T48:V48"/>
    <mergeCell ref="N48:P48"/>
    <mergeCell ref="A49:B49"/>
    <mergeCell ref="I49:J49"/>
    <mergeCell ref="K49:M49"/>
    <mergeCell ref="Q48:S48"/>
    <mergeCell ref="T47:V47"/>
    <mergeCell ref="N49:P49"/>
    <mergeCell ref="C49:H49"/>
    <mergeCell ref="N33:P33"/>
    <mergeCell ref="I33:J33"/>
    <mergeCell ref="K33:M33"/>
    <mergeCell ref="N42:P42"/>
    <mergeCell ref="I43:J43"/>
    <mergeCell ref="Q34:S34"/>
    <mergeCell ref="N36:P36"/>
    <mergeCell ref="N46:P46"/>
    <mergeCell ref="Q42:S42"/>
    <mergeCell ref="N45:P45"/>
    <mergeCell ref="N35:P35"/>
    <mergeCell ref="Q35:S35"/>
    <mergeCell ref="Q41:S41"/>
    <mergeCell ref="T46:V46"/>
    <mergeCell ref="T42:V42"/>
    <mergeCell ref="C26:H26"/>
    <mergeCell ref="I26:J26"/>
    <mergeCell ref="K26:M26"/>
    <mergeCell ref="K32:M32"/>
    <mergeCell ref="Q32:S32"/>
    <mergeCell ref="C42:H42"/>
    <mergeCell ref="Q46:S46"/>
    <mergeCell ref="T27:V27"/>
    <mergeCell ref="N29:P29"/>
    <mergeCell ref="T32:V32"/>
    <mergeCell ref="N32:P32"/>
    <mergeCell ref="N41:P41"/>
    <mergeCell ref="N37:P37"/>
    <mergeCell ref="Q37:S37"/>
    <mergeCell ref="T37:V37"/>
    <mergeCell ref="I38:J38"/>
    <mergeCell ref="K38:M38"/>
    <mergeCell ref="A26:B26"/>
    <mergeCell ref="A27:B27"/>
    <mergeCell ref="C27:H27"/>
    <mergeCell ref="A28:B28"/>
    <mergeCell ref="C28:H28"/>
    <mergeCell ref="A30:B30"/>
    <mergeCell ref="Q26:S26"/>
    <mergeCell ref="T26:V26"/>
    <mergeCell ref="N26:P26"/>
    <mergeCell ref="I27:J27"/>
    <mergeCell ref="K27:M27"/>
    <mergeCell ref="C29:H29"/>
    <mergeCell ref="N28:P28"/>
    <mergeCell ref="N27:P27"/>
    <mergeCell ref="Q27:S27"/>
    <mergeCell ref="T28:V28"/>
    <mergeCell ref="N30:P30"/>
    <mergeCell ref="Q28:S28"/>
    <mergeCell ref="Q29:S29"/>
    <mergeCell ref="I29:J29"/>
    <mergeCell ref="K29:M29"/>
    <mergeCell ref="I28:J28"/>
    <mergeCell ref="K28:M28"/>
    <mergeCell ref="I30:J30"/>
    <mergeCell ref="A33:B33"/>
    <mergeCell ref="C33:H33"/>
    <mergeCell ref="Q30:S30"/>
    <mergeCell ref="T30:V30"/>
    <mergeCell ref="A32:B32"/>
    <mergeCell ref="Q89:S89"/>
    <mergeCell ref="T89:V89"/>
    <mergeCell ref="C90:H90"/>
    <mergeCell ref="I90:J90"/>
    <mergeCell ref="K90:M90"/>
    <mergeCell ref="N90:P90"/>
    <mergeCell ref="I88:J88"/>
    <mergeCell ref="K88:M88"/>
    <mergeCell ref="N88:P88"/>
    <mergeCell ref="A90:B90"/>
    <mergeCell ref="A89:B89"/>
    <mergeCell ref="C89:H89"/>
    <mergeCell ref="I89:J89"/>
    <mergeCell ref="K89:M89"/>
    <mergeCell ref="N89:P89"/>
    <mergeCell ref="C30:H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32:H32"/>
    <mergeCell ref="I32:J32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K92:M92"/>
    <mergeCell ref="N92:P92"/>
    <mergeCell ref="A92:B92"/>
    <mergeCell ref="Q90:S90"/>
    <mergeCell ref="T90:V90"/>
    <mergeCell ref="A91:B91"/>
    <mergeCell ref="C91:H91"/>
    <mergeCell ref="I91:J91"/>
    <mergeCell ref="K91:M91"/>
    <mergeCell ref="N91:P91"/>
    <mergeCell ref="Q91:S91"/>
    <mergeCell ref="T91:V91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6:B96"/>
    <mergeCell ref="Q94:S94"/>
    <mergeCell ref="K94:M94"/>
    <mergeCell ref="N94:P94"/>
    <mergeCell ref="A94:B94"/>
    <mergeCell ref="T94:V94"/>
    <mergeCell ref="A95:B95"/>
    <mergeCell ref="C95:H95"/>
    <mergeCell ref="I95:J95"/>
    <mergeCell ref="K95:M95"/>
    <mergeCell ref="N95:P95"/>
    <mergeCell ref="Q95:S95"/>
    <mergeCell ref="T95:V95"/>
    <mergeCell ref="C94:H94"/>
    <mergeCell ref="I94:J94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K100:M100"/>
    <mergeCell ref="N100:P100"/>
    <mergeCell ref="A100:B100"/>
    <mergeCell ref="Q98:S98"/>
    <mergeCell ref="T98:V98"/>
    <mergeCell ref="A99:B99"/>
    <mergeCell ref="C99:H99"/>
    <mergeCell ref="I99:J99"/>
    <mergeCell ref="K99:M99"/>
    <mergeCell ref="N99:P99"/>
    <mergeCell ref="Q99:S99"/>
    <mergeCell ref="T99:V99"/>
    <mergeCell ref="C98:H98"/>
    <mergeCell ref="I98:J98"/>
    <mergeCell ref="K98:M98"/>
    <mergeCell ref="N98:P98"/>
    <mergeCell ref="A98:B98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4:B104"/>
    <mergeCell ref="Q102:S102"/>
    <mergeCell ref="K102:M102"/>
    <mergeCell ref="N102:P102"/>
    <mergeCell ref="A102:B102"/>
    <mergeCell ref="T102:V102"/>
    <mergeCell ref="A103:B103"/>
    <mergeCell ref="C103:H103"/>
    <mergeCell ref="I103:J103"/>
    <mergeCell ref="K103:M103"/>
    <mergeCell ref="N103:P103"/>
    <mergeCell ref="Q103:S103"/>
    <mergeCell ref="T103:V103"/>
    <mergeCell ref="C102:H102"/>
    <mergeCell ref="I102:J102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K108:M108"/>
    <mergeCell ref="N108:P108"/>
    <mergeCell ref="A108:B108"/>
    <mergeCell ref="Q106:S106"/>
    <mergeCell ref="T106:V106"/>
    <mergeCell ref="A107:B107"/>
    <mergeCell ref="C107:H107"/>
    <mergeCell ref="I107:J107"/>
    <mergeCell ref="K107:M107"/>
    <mergeCell ref="N107:P107"/>
    <mergeCell ref="Q107:S107"/>
    <mergeCell ref="T107:V107"/>
    <mergeCell ref="C106:H106"/>
    <mergeCell ref="I106:J106"/>
    <mergeCell ref="K106:M106"/>
    <mergeCell ref="N106:P106"/>
    <mergeCell ref="A106:B106"/>
    <mergeCell ref="T112:V112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K112:M112"/>
    <mergeCell ref="N112:P112"/>
    <mergeCell ref="A112:B112"/>
    <mergeCell ref="Q110:S110"/>
    <mergeCell ref="K110:M110"/>
    <mergeCell ref="N110:P110"/>
    <mergeCell ref="A110:B110"/>
    <mergeCell ref="T110:V110"/>
    <mergeCell ref="A111:B111"/>
    <mergeCell ref="C111:H111"/>
    <mergeCell ref="I111:J111"/>
    <mergeCell ref="K111:M111"/>
    <mergeCell ref="N111:P111"/>
    <mergeCell ref="Q111:S111"/>
    <mergeCell ref="T111:V111"/>
    <mergeCell ref="C110:H110"/>
    <mergeCell ref="I110:J110"/>
    <mergeCell ref="Q124:S124"/>
    <mergeCell ref="T124:V124"/>
    <mergeCell ref="A125:B125"/>
    <mergeCell ref="C125:H125"/>
    <mergeCell ref="I125:J125"/>
    <mergeCell ref="K125:M125"/>
    <mergeCell ref="N125:P125"/>
    <mergeCell ref="Q125:S125"/>
    <mergeCell ref="T125:V125"/>
    <mergeCell ref="C124:H124"/>
    <mergeCell ref="I124:J124"/>
    <mergeCell ref="K124:M124"/>
    <mergeCell ref="N124:P124"/>
    <mergeCell ref="A124:B124"/>
    <mergeCell ref="Q122:S122"/>
    <mergeCell ref="T122:V122"/>
    <mergeCell ref="A123:B123"/>
    <mergeCell ref="C123:H123"/>
    <mergeCell ref="I123:J123"/>
    <mergeCell ref="K123:M123"/>
    <mergeCell ref="N123:P123"/>
    <mergeCell ref="Q123:S123"/>
    <mergeCell ref="T123:V123"/>
    <mergeCell ref="C122:H122"/>
    <mergeCell ref="I122:J122"/>
    <mergeCell ref="K122:M122"/>
    <mergeCell ref="N122:P122"/>
    <mergeCell ref="A122:B122"/>
    <mergeCell ref="Q128:S128"/>
    <mergeCell ref="T128:V128"/>
    <mergeCell ref="A129:B129"/>
    <mergeCell ref="C129:H129"/>
    <mergeCell ref="I129:J129"/>
    <mergeCell ref="K129:M129"/>
    <mergeCell ref="N129:P129"/>
    <mergeCell ref="Q129:S129"/>
    <mergeCell ref="T129:V129"/>
    <mergeCell ref="C128:H128"/>
    <mergeCell ref="I128:J128"/>
    <mergeCell ref="K128:M128"/>
    <mergeCell ref="N128:P128"/>
    <mergeCell ref="A128:B128"/>
    <mergeCell ref="Q126:S126"/>
    <mergeCell ref="K126:M126"/>
    <mergeCell ref="N126:P126"/>
    <mergeCell ref="A126:B126"/>
    <mergeCell ref="T126:V126"/>
    <mergeCell ref="A127:B127"/>
    <mergeCell ref="C127:H127"/>
    <mergeCell ref="I127:J127"/>
    <mergeCell ref="K127:M127"/>
    <mergeCell ref="N127:P127"/>
    <mergeCell ref="Q127:S127"/>
    <mergeCell ref="T127:V127"/>
    <mergeCell ref="C126:H126"/>
    <mergeCell ref="I126:J126"/>
    <mergeCell ref="Q132:S132"/>
    <mergeCell ref="T132:V132"/>
    <mergeCell ref="A133:B133"/>
    <mergeCell ref="C133:H133"/>
    <mergeCell ref="I133:J133"/>
    <mergeCell ref="K133:M133"/>
    <mergeCell ref="N133:P133"/>
    <mergeCell ref="Q133:S133"/>
    <mergeCell ref="T133:V133"/>
    <mergeCell ref="C132:H132"/>
    <mergeCell ref="I132:J132"/>
    <mergeCell ref="K132:M132"/>
    <mergeCell ref="N132:P132"/>
    <mergeCell ref="A132:B132"/>
    <mergeCell ref="Q130:S130"/>
    <mergeCell ref="T130:V130"/>
    <mergeCell ref="A131:B131"/>
    <mergeCell ref="C131:H131"/>
    <mergeCell ref="I131:J131"/>
    <mergeCell ref="K131:M131"/>
    <mergeCell ref="N131:P131"/>
    <mergeCell ref="Q131:S131"/>
    <mergeCell ref="T131:V131"/>
    <mergeCell ref="C130:H130"/>
    <mergeCell ref="I130:J130"/>
    <mergeCell ref="K130:M130"/>
    <mergeCell ref="N130:P130"/>
    <mergeCell ref="A130:B130"/>
    <mergeCell ref="Q136:S136"/>
    <mergeCell ref="T136:V136"/>
    <mergeCell ref="A137:B137"/>
    <mergeCell ref="C137:H137"/>
    <mergeCell ref="I137:J137"/>
    <mergeCell ref="K137:M137"/>
    <mergeCell ref="N137:P137"/>
    <mergeCell ref="Q137:S137"/>
    <mergeCell ref="T137:V137"/>
    <mergeCell ref="C136:H136"/>
    <mergeCell ref="I136:J136"/>
    <mergeCell ref="K136:M136"/>
    <mergeCell ref="N136:P136"/>
    <mergeCell ref="A136:B136"/>
    <mergeCell ref="Q134:S134"/>
    <mergeCell ref="K134:M134"/>
    <mergeCell ref="N134:P134"/>
    <mergeCell ref="A134:B134"/>
    <mergeCell ref="T134:V134"/>
    <mergeCell ref="A135:B135"/>
    <mergeCell ref="C135:H135"/>
    <mergeCell ref="I135:J135"/>
    <mergeCell ref="K135:M135"/>
    <mergeCell ref="N135:P135"/>
    <mergeCell ref="Q135:S135"/>
    <mergeCell ref="T135:V135"/>
    <mergeCell ref="C134:H134"/>
    <mergeCell ref="I134:J134"/>
    <mergeCell ref="Q140:S140"/>
    <mergeCell ref="T140:V140"/>
    <mergeCell ref="A141:B141"/>
    <mergeCell ref="C141:H141"/>
    <mergeCell ref="I141:J141"/>
    <mergeCell ref="K141:M141"/>
    <mergeCell ref="N141:P141"/>
    <mergeCell ref="Q141:S141"/>
    <mergeCell ref="T141:V141"/>
    <mergeCell ref="C140:H140"/>
    <mergeCell ref="I140:J140"/>
    <mergeCell ref="K140:M140"/>
    <mergeCell ref="N140:P140"/>
    <mergeCell ref="A140:B140"/>
    <mergeCell ref="Q138:S138"/>
    <mergeCell ref="T138:V138"/>
    <mergeCell ref="A139:B139"/>
    <mergeCell ref="C139:H139"/>
    <mergeCell ref="I139:J139"/>
    <mergeCell ref="K139:M139"/>
    <mergeCell ref="N139:P139"/>
    <mergeCell ref="Q139:S139"/>
    <mergeCell ref="T139:V139"/>
    <mergeCell ref="C138:H138"/>
    <mergeCell ref="I138:J138"/>
    <mergeCell ref="K138:M138"/>
    <mergeCell ref="N138:P138"/>
    <mergeCell ref="A138:B138"/>
    <mergeCell ref="Q144:S144"/>
    <mergeCell ref="T144:V144"/>
    <mergeCell ref="A145:B145"/>
    <mergeCell ref="C145:H145"/>
    <mergeCell ref="I145:J145"/>
    <mergeCell ref="K145:M145"/>
    <mergeCell ref="N145:P145"/>
    <mergeCell ref="Q145:S145"/>
    <mergeCell ref="T145:V145"/>
    <mergeCell ref="C144:H144"/>
    <mergeCell ref="I144:J144"/>
    <mergeCell ref="K144:M144"/>
    <mergeCell ref="N144:P144"/>
    <mergeCell ref="A144:B144"/>
    <mergeCell ref="Q142:S142"/>
    <mergeCell ref="K142:M142"/>
    <mergeCell ref="N142:P142"/>
    <mergeCell ref="A142:B142"/>
    <mergeCell ref="T142:V142"/>
    <mergeCell ref="A143:B143"/>
    <mergeCell ref="C143:H143"/>
    <mergeCell ref="I143:J143"/>
    <mergeCell ref="K143:M143"/>
    <mergeCell ref="N143:P143"/>
    <mergeCell ref="Q143:S143"/>
    <mergeCell ref="T143:V143"/>
    <mergeCell ref="C142:H142"/>
    <mergeCell ref="I142:J142"/>
    <mergeCell ref="Q148:S148"/>
    <mergeCell ref="T148:V148"/>
    <mergeCell ref="A149:B149"/>
    <mergeCell ref="C149:H149"/>
    <mergeCell ref="I149:J149"/>
    <mergeCell ref="K149:M149"/>
    <mergeCell ref="N149:P149"/>
    <mergeCell ref="Q149:S149"/>
    <mergeCell ref="T149:V149"/>
    <mergeCell ref="C148:H148"/>
    <mergeCell ref="I148:J148"/>
    <mergeCell ref="K148:M148"/>
    <mergeCell ref="N148:P148"/>
    <mergeCell ref="A148:B148"/>
    <mergeCell ref="Q146:S146"/>
    <mergeCell ref="T146:V146"/>
    <mergeCell ref="A147:B147"/>
    <mergeCell ref="C147:H147"/>
    <mergeCell ref="I147:J147"/>
    <mergeCell ref="K147:M147"/>
    <mergeCell ref="N147:P147"/>
    <mergeCell ref="Q147:S147"/>
    <mergeCell ref="T147:V147"/>
    <mergeCell ref="C146:H146"/>
    <mergeCell ref="I146:J146"/>
    <mergeCell ref="K146:M146"/>
    <mergeCell ref="N146:P146"/>
    <mergeCell ref="A146:B146"/>
    <mergeCell ref="Q152:S152"/>
    <mergeCell ref="T152:V152"/>
    <mergeCell ref="A153:B153"/>
    <mergeCell ref="C153:H153"/>
    <mergeCell ref="I153:J153"/>
    <mergeCell ref="K153:M153"/>
    <mergeCell ref="N153:P153"/>
    <mergeCell ref="Q153:S153"/>
    <mergeCell ref="T153:V153"/>
    <mergeCell ref="C152:H152"/>
    <mergeCell ref="I152:J152"/>
    <mergeCell ref="K152:M152"/>
    <mergeCell ref="N152:P152"/>
    <mergeCell ref="A152:B152"/>
    <mergeCell ref="Q150:S150"/>
    <mergeCell ref="K150:M150"/>
    <mergeCell ref="N150:P150"/>
    <mergeCell ref="A150:B150"/>
    <mergeCell ref="T150:V150"/>
    <mergeCell ref="A151:B151"/>
    <mergeCell ref="C151:H151"/>
    <mergeCell ref="I151:J151"/>
    <mergeCell ref="K151:M151"/>
    <mergeCell ref="N151:P151"/>
    <mergeCell ref="Q151:S151"/>
    <mergeCell ref="T151:V151"/>
    <mergeCell ref="C150:H150"/>
    <mergeCell ref="I150:J150"/>
    <mergeCell ref="T156:V156"/>
    <mergeCell ref="A157:B157"/>
    <mergeCell ref="C157:H157"/>
    <mergeCell ref="I157:J157"/>
    <mergeCell ref="K157:M157"/>
    <mergeCell ref="N157:P157"/>
    <mergeCell ref="Q157:S157"/>
    <mergeCell ref="T157:V157"/>
    <mergeCell ref="C156:H156"/>
    <mergeCell ref="I156:J156"/>
    <mergeCell ref="K156:M156"/>
    <mergeCell ref="N156:P156"/>
    <mergeCell ref="A156:B156"/>
    <mergeCell ref="Q154:S154"/>
    <mergeCell ref="T154:V154"/>
    <mergeCell ref="A155:B155"/>
    <mergeCell ref="C155:H155"/>
    <mergeCell ref="I155:J155"/>
    <mergeCell ref="K155:M155"/>
    <mergeCell ref="N155:P155"/>
    <mergeCell ref="Q155:S155"/>
    <mergeCell ref="T155:V155"/>
    <mergeCell ref="C154:H154"/>
    <mergeCell ref="I154:J154"/>
    <mergeCell ref="K154:M154"/>
    <mergeCell ref="N154:P154"/>
    <mergeCell ref="A154:B154"/>
    <mergeCell ref="AI21:AP25"/>
    <mergeCell ref="AE21:AH25"/>
    <mergeCell ref="A1:V1"/>
    <mergeCell ref="Q160:S160"/>
    <mergeCell ref="T160:V160"/>
    <mergeCell ref="A160:B160"/>
    <mergeCell ref="Q158:S158"/>
    <mergeCell ref="T158:V158"/>
    <mergeCell ref="A159:B159"/>
    <mergeCell ref="C159:H159"/>
    <mergeCell ref="I159:J159"/>
    <mergeCell ref="A161:B161"/>
    <mergeCell ref="C161:H161"/>
    <mergeCell ref="I161:J161"/>
    <mergeCell ref="K161:M161"/>
    <mergeCell ref="N161:P161"/>
    <mergeCell ref="Q161:S161"/>
    <mergeCell ref="T161:V161"/>
    <mergeCell ref="C160:H160"/>
    <mergeCell ref="I160:J160"/>
    <mergeCell ref="K160:M160"/>
    <mergeCell ref="N160:P160"/>
    <mergeCell ref="N159:P159"/>
    <mergeCell ref="Q159:S159"/>
    <mergeCell ref="T159:V159"/>
    <mergeCell ref="C158:H158"/>
    <mergeCell ref="I158:J158"/>
    <mergeCell ref="K158:M158"/>
    <mergeCell ref="N158:P158"/>
    <mergeCell ref="K159:M159"/>
    <mergeCell ref="A158:B158"/>
    <mergeCell ref="Q156:S156"/>
  </mergeCells>
  <phoneticPr fontId="0" type="noConversion"/>
  <pageMargins left="0.78740157480314965" right="0" top="0.39370078740157483" bottom="0.59055118110236227" header="0" footer="0"/>
  <pageSetup paperSize="9" scale="84" fitToHeight="0" orientation="portrait" horizontalDpi="300" verticalDpi="300" r:id="rId1"/>
  <headerFooter alignWithMargins="0">
    <oddFooter>&amp;L&amp;"Arial,Fett"&amp;14Tischeinteilung&amp;C&amp;"Arial,Fett"&amp;14 1. Spieltag&amp;R&amp;"Arial,Fett"&amp;14alle Ligen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420" customWidth="1"/>
    <col min="2" max="3" width="14.7109375" style="420" customWidth="1"/>
    <col min="4" max="4" width="14.7109375" style="429" customWidth="1"/>
    <col min="5" max="16384" width="11.42578125" style="420"/>
  </cols>
  <sheetData>
    <row r="1" spans="1:9" s="417" customFormat="1" ht="45" customHeight="1" x14ac:dyDescent="0.25">
      <c r="A1" s="457">
        <f>Tischeint.1!W19</f>
        <v>45038</v>
      </c>
      <c r="B1" s="458" t="str">
        <f>Tischeint.1!A3</f>
        <v>1. / 1</v>
      </c>
      <c r="C1" s="459">
        <f>Tischeint.1!I3</f>
        <v>1</v>
      </c>
      <c r="D1" s="459"/>
      <c r="E1" s="416"/>
      <c r="F1" s="861" t="s">
        <v>218</v>
      </c>
      <c r="G1" s="862"/>
      <c r="H1" s="862"/>
      <c r="I1" s="863"/>
    </row>
    <row r="2" spans="1:9" s="419" customFormat="1" ht="80.25" customHeight="1" x14ac:dyDescent="0.35">
      <c r="A2" s="460" t="str">
        <f>Tischeint.1!K3&amp;"  "</f>
        <v xml:space="preserve">A / 1  </v>
      </c>
      <c r="B2" s="461" t="str">
        <f>Tischeint.1!N3</f>
        <v>P / 4</v>
      </c>
      <c r="C2" s="461" t="str">
        <f>Tischeint.1!Q3</f>
        <v>E / 2</v>
      </c>
      <c r="D2" s="461" t="str">
        <f>Tischeint.1!T3</f>
        <v>K / 3</v>
      </c>
      <c r="E2" s="418"/>
      <c r="F2" s="864"/>
      <c r="G2" s="865"/>
      <c r="H2" s="865"/>
      <c r="I2" s="866"/>
    </row>
    <row r="3" spans="1:9" s="417" customFormat="1" ht="45" customHeight="1" x14ac:dyDescent="0.25">
      <c r="A3" s="457">
        <f>$A$1</f>
        <v>45038</v>
      </c>
      <c r="B3" s="458" t="str">
        <f>Tischeint.1!A5</f>
        <v>1. / 1</v>
      </c>
      <c r="C3" s="459">
        <f>Tischeint.1!I5</f>
        <v>2</v>
      </c>
      <c r="D3" s="459"/>
      <c r="E3" s="416"/>
      <c r="F3" s="867" t="s">
        <v>215</v>
      </c>
      <c r="G3" s="868"/>
      <c r="H3" s="868"/>
      <c r="I3" s="869"/>
    </row>
    <row r="4" spans="1:9" s="419" customFormat="1" ht="80.25" customHeight="1" x14ac:dyDescent="0.35">
      <c r="A4" s="460" t="str">
        <f>Tischeint.1!K5&amp;"  "</f>
        <v xml:space="preserve">A / 2  </v>
      </c>
      <c r="B4" s="461" t="str">
        <f>Tischeint.1!N5</f>
        <v>P / 3</v>
      </c>
      <c r="C4" s="461" t="str">
        <f>Tischeint.1!Q5</f>
        <v>E / 1</v>
      </c>
      <c r="D4" s="461" t="str">
        <f>Tischeint.1!T5</f>
        <v>K / 4</v>
      </c>
      <c r="E4" s="418"/>
      <c r="F4" s="870"/>
      <c r="G4" s="871"/>
      <c r="H4" s="871"/>
      <c r="I4" s="872"/>
    </row>
    <row r="5" spans="1:9" s="417" customFormat="1" ht="45" customHeight="1" x14ac:dyDescent="0.25">
      <c r="A5" s="457">
        <f>$A$1</f>
        <v>45038</v>
      </c>
      <c r="B5" s="458" t="str">
        <f>Tischeint.1!A7</f>
        <v>1. / 1</v>
      </c>
      <c r="C5" s="459">
        <f>Tischeint.1!I7</f>
        <v>3</v>
      </c>
      <c r="D5" s="459"/>
      <c r="E5" s="416"/>
      <c r="F5" s="873" t="s">
        <v>202</v>
      </c>
      <c r="G5" s="874"/>
      <c r="H5" s="874"/>
      <c r="I5" s="875"/>
    </row>
    <row r="6" spans="1:9" s="419" customFormat="1" ht="80.25" customHeight="1" x14ac:dyDescent="0.35">
      <c r="A6" s="460" t="str">
        <f>Tischeint.1!K7&amp;"  "</f>
        <v xml:space="preserve">A / 3  </v>
      </c>
      <c r="B6" s="461" t="str">
        <f>Tischeint.1!N7</f>
        <v>P / 2</v>
      </c>
      <c r="C6" s="461" t="str">
        <f>Tischeint.1!Q7</f>
        <v>E / 4</v>
      </c>
      <c r="D6" s="461" t="str">
        <f>Tischeint.1!T7</f>
        <v>K / 1</v>
      </c>
      <c r="E6" s="418"/>
      <c r="F6" s="876"/>
      <c r="G6" s="877"/>
      <c r="H6" s="877"/>
      <c r="I6" s="878"/>
    </row>
    <row r="7" spans="1:9" s="417" customFormat="1" ht="45" customHeight="1" x14ac:dyDescent="0.25">
      <c r="A7" s="457">
        <f>$A$1</f>
        <v>45038</v>
      </c>
      <c r="B7" s="458" t="str">
        <f>Tischeint.1!A9</f>
        <v>1. / 1</v>
      </c>
      <c r="C7" s="459">
        <f>Tischeint.1!I9</f>
        <v>4</v>
      </c>
      <c r="D7" s="459"/>
      <c r="E7" s="416"/>
      <c r="F7" s="879" t="s">
        <v>212</v>
      </c>
      <c r="G7" s="880"/>
      <c r="H7" s="880"/>
      <c r="I7" s="881"/>
    </row>
    <row r="8" spans="1:9" s="419" customFormat="1" ht="80.25" customHeight="1" x14ac:dyDescent="0.35">
      <c r="A8" s="460" t="str">
        <f>Tischeint.1!K9&amp;"  "</f>
        <v xml:space="preserve">A / 4  </v>
      </c>
      <c r="B8" s="461" t="str">
        <f>Tischeint.1!N9</f>
        <v>P / 1</v>
      </c>
      <c r="C8" s="461" t="str">
        <f>Tischeint.1!Q9</f>
        <v>E / 3</v>
      </c>
      <c r="D8" s="461" t="str">
        <f>Tischeint.1!T9</f>
        <v>K / 2</v>
      </c>
      <c r="E8" s="418"/>
      <c r="F8" s="882"/>
      <c r="G8" s="883"/>
      <c r="H8" s="883"/>
      <c r="I8" s="884"/>
    </row>
    <row r="9" spans="1:9" s="417" customFormat="1" ht="45" customHeight="1" x14ac:dyDescent="0.25">
      <c r="A9" s="457">
        <f>$A$1</f>
        <v>45038</v>
      </c>
      <c r="B9" s="458" t="str">
        <f>Tischeint.1!A43</f>
        <v>1. / 2</v>
      </c>
      <c r="C9" s="459">
        <f>Tischeint.1!I43</f>
        <v>1</v>
      </c>
      <c r="D9" s="459"/>
      <c r="E9" s="416"/>
      <c r="F9" s="420"/>
      <c r="G9" s="420"/>
      <c r="H9" s="420"/>
      <c r="I9" s="420"/>
    </row>
    <row r="10" spans="1:9" s="419" customFormat="1" ht="80.25" customHeight="1" x14ac:dyDescent="0.35">
      <c r="A10" s="460" t="str">
        <f>Tischeint.1!K43&amp;"  "</f>
        <v xml:space="preserve">P / 2  </v>
      </c>
      <c r="B10" s="461" t="str">
        <f>Tischeint.1!N43</f>
        <v>A / 1</v>
      </c>
      <c r="C10" s="461" t="str">
        <f>Tischeint.1!Q43</f>
        <v>K / 4</v>
      </c>
      <c r="D10" s="461" t="str">
        <f>Tischeint.1!T43</f>
        <v>E / 3</v>
      </c>
      <c r="E10" s="418"/>
      <c r="F10" s="420"/>
      <c r="G10" s="420"/>
      <c r="H10" s="420"/>
      <c r="I10" s="420"/>
    </row>
    <row r="11" spans="1:9" s="417" customFormat="1" ht="45" customHeight="1" x14ac:dyDescent="0.25">
      <c r="A11" s="457">
        <f>$A$1</f>
        <v>45038</v>
      </c>
      <c r="B11" s="458" t="str">
        <f>Tischeint.1!A45</f>
        <v>1. / 2</v>
      </c>
      <c r="C11" s="459">
        <f>Tischeint.1!I45</f>
        <v>2</v>
      </c>
      <c r="D11" s="459"/>
      <c r="E11" s="416"/>
      <c r="F11" s="420"/>
      <c r="G11" s="420"/>
      <c r="H11" s="420"/>
      <c r="I11" s="420"/>
    </row>
    <row r="12" spans="1:9" s="419" customFormat="1" ht="80.25" customHeight="1" x14ac:dyDescent="0.35">
      <c r="A12" s="460" t="str">
        <f>Tischeint.1!K45&amp;"  "</f>
        <v xml:space="preserve">P / 1  </v>
      </c>
      <c r="B12" s="461" t="str">
        <f>Tischeint.1!N45</f>
        <v>A / 2</v>
      </c>
      <c r="C12" s="461" t="str">
        <f>Tischeint.1!Q45</f>
        <v>K / 3</v>
      </c>
      <c r="D12" s="461" t="str">
        <f>Tischeint.1!T45</f>
        <v>E / 4</v>
      </c>
      <c r="E12" s="418"/>
      <c r="F12" s="420"/>
      <c r="G12" s="420"/>
      <c r="H12" s="420"/>
      <c r="I12" s="420"/>
    </row>
    <row r="13" spans="1:9" s="417" customFormat="1" ht="45" customHeight="1" x14ac:dyDescent="0.25">
      <c r="A13" s="457">
        <f>$A$1</f>
        <v>45038</v>
      </c>
      <c r="B13" s="458" t="str">
        <f>Tischeint.1!A47</f>
        <v>1. / 2</v>
      </c>
      <c r="C13" s="459">
        <f>Tischeint.1!I47</f>
        <v>3</v>
      </c>
      <c r="D13" s="459"/>
      <c r="E13" s="416"/>
      <c r="F13" s="420"/>
      <c r="G13" s="420"/>
      <c r="H13" s="420"/>
      <c r="I13" s="420"/>
    </row>
    <row r="14" spans="1:9" s="419" customFormat="1" ht="80.25" customHeight="1" x14ac:dyDescent="0.35">
      <c r="A14" s="460" t="str">
        <f>Tischeint.1!K47&amp;"  "</f>
        <v xml:space="preserve">P / 4  </v>
      </c>
      <c r="B14" s="461" t="str">
        <f>Tischeint.1!N47</f>
        <v>A / 3</v>
      </c>
      <c r="C14" s="461" t="str">
        <f>Tischeint.1!Q47</f>
        <v>K / 2</v>
      </c>
      <c r="D14" s="461" t="str">
        <f>Tischeint.1!T47</f>
        <v>E / 1</v>
      </c>
      <c r="E14" s="418"/>
      <c r="F14" s="420"/>
      <c r="G14" s="420"/>
      <c r="H14" s="420"/>
      <c r="I14" s="420"/>
    </row>
    <row r="15" spans="1:9" s="417" customFormat="1" ht="45" customHeight="1" x14ac:dyDescent="0.25">
      <c r="A15" s="457">
        <f>$A$1</f>
        <v>45038</v>
      </c>
      <c r="B15" s="458" t="str">
        <f>Tischeint.1!A49</f>
        <v>1. / 2</v>
      </c>
      <c r="C15" s="459">
        <f>Tischeint.1!I49</f>
        <v>4</v>
      </c>
      <c r="D15" s="459"/>
      <c r="E15" s="416"/>
      <c r="F15" s="420"/>
      <c r="G15" s="420"/>
      <c r="H15" s="420"/>
      <c r="I15" s="420"/>
    </row>
    <row r="16" spans="1:9" s="419" customFormat="1" ht="80.25" customHeight="1" x14ac:dyDescent="0.35">
      <c r="A16" s="460" t="str">
        <f>Tischeint.1!K49&amp;"  "</f>
        <v xml:space="preserve">P / 3  </v>
      </c>
      <c r="B16" s="461" t="str">
        <f>Tischeint.1!N49</f>
        <v>A / 4</v>
      </c>
      <c r="C16" s="461" t="str">
        <f>Tischeint.1!Q49</f>
        <v>K / 1</v>
      </c>
      <c r="D16" s="461" t="str">
        <f>Tischeint.1!T49</f>
        <v>E / 2</v>
      </c>
      <c r="E16" s="418"/>
      <c r="F16" s="420"/>
      <c r="G16" s="420"/>
      <c r="H16" s="420"/>
      <c r="I16" s="420"/>
    </row>
    <row r="17" spans="1:9" s="417" customFormat="1" ht="45" customHeight="1" x14ac:dyDescent="0.25">
      <c r="A17" s="457">
        <f>$A$1</f>
        <v>45038</v>
      </c>
      <c r="B17" s="458" t="str">
        <f>Tischeint.1!A83</f>
        <v>1. / 3</v>
      </c>
      <c r="C17" s="459">
        <f>Tischeint.1!I83</f>
        <v>1</v>
      </c>
      <c r="D17" s="459"/>
      <c r="E17" s="416"/>
      <c r="F17" s="420"/>
      <c r="G17" s="420"/>
      <c r="H17" s="420"/>
      <c r="I17" s="420"/>
    </row>
    <row r="18" spans="1:9" s="419" customFormat="1" ht="80.25" customHeight="1" x14ac:dyDescent="0.35">
      <c r="A18" s="460" t="str">
        <f>Tischeint.1!K83&amp;"  "</f>
        <v xml:space="preserve">E / 4  </v>
      </c>
      <c r="B18" s="461" t="str">
        <f>Tischeint.1!N83</f>
        <v>K / 2</v>
      </c>
      <c r="C18" s="461" t="str">
        <f>Tischeint.1!Q83</f>
        <v>A / 1</v>
      </c>
      <c r="D18" s="461" t="str">
        <f>Tischeint.1!T83</f>
        <v>P / 3</v>
      </c>
      <c r="E18" s="418"/>
      <c r="F18" s="420"/>
      <c r="G18" s="420"/>
      <c r="H18" s="420"/>
      <c r="I18" s="420"/>
    </row>
    <row r="19" spans="1:9" s="417" customFormat="1" ht="45" customHeight="1" x14ac:dyDescent="0.25">
      <c r="A19" s="457">
        <f>$A$1</f>
        <v>45038</v>
      </c>
      <c r="B19" s="458" t="str">
        <f>Tischeint.1!A85</f>
        <v>1. / 3</v>
      </c>
      <c r="C19" s="459">
        <f>Tischeint.1!I85</f>
        <v>2</v>
      </c>
      <c r="D19" s="459"/>
      <c r="E19" s="416"/>
      <c r="F19" s="420"/>
      <c r="G19" s="420"/>
      <c r="H19" s="420"/>
      <c r="I19" s="420"/>
    </row>
    <row r="20" spans="1:9" s="419" customFormat="1" ht="80.25" customHeight="1" x14ac:dyDescent="0.35">
      <c r="A20" s="460" t="str">
        <f>Tischeint.1!K85&amp;"  "</f>
        <v xml:space="preserve">E / 3  </v>
      </c>
      <c r="B20" s="461" t="str">
        <f>Tischeint.1!N85</f>
        <v>K / 1</v>
      </c>
      <c r="C20" s="461" t="str">
        <f>Tischeint.1!Q85</f>
        <v>A / 2</v>
      </c>
      <c r="D20" s="461" t="str">
        <f>Tischeint.1!T85</f>
        <v>P / 4</v>
      </c>
      <c r="E20" s="418"/>
      <c r="F20" s="420"/>
      <c r="G20" s="420"/>
      <c r="H20" s="420"/>
      <c r="I20" s="420"/>
    </row>
    <row r="21" spans="1:9" s="417" customFormat="1" ht="45" customHeight="1" x14ac:dyDescent="0.25">
      <c r="A21" s="457">
        <f>$A$1</f>
        <v>45038</v>
      </c>
      <c r="B21" s="458" t="str">
        <f>Tischeint.1!A87</f>
        <v>1. / 3</v>
      </c>
      <c r="C21" s="459">
        <f>Tischeint.1!I87</f>
        <v>3</v>
      </c>
      <c r="D21" s="459"/>
      <c r="E21" s="416"/>
      <c r="F21" s="420"/>
      <c r="G21" s="420"/>
      <c r="H21" s="420"/>
      <c r="I21" s="420"/>
    </row>
    <row r="22" spans="1:9" s="419" customFormat="1" ht="80.25" customHeight="1" x14ac:dyDescent="0.35">
      <c r="A22" s="460" t="str">
        <f>Tischeint.1!K87&amp;"  "</f>
        <v xml:space="preserve">E / 2  </v>
      </c>
      <c r="B22" s="461" t="str">
        <f>Tischeint.1!N87</f>
        <v>K / 4</v>
      </c>
      <c r="C22" s="461" t="str">
        <f>Tischeint.1!Q87</f>
        <v>A / 3</v>
      </c>
      <c r="D22" s="461" t="str">
        <f>Tischeint.1!T87</f>
        <v>P / 1</v>
      </c>
      <c r="E22" s="418"/>
      <c r="F22" s="420"/>
      <c r="G22" s="420"/>
      <c r="H22" s="420"/>
      <c r="I22" s="420"/>
    </row>
    <row r="23" spans="1:9" s="417" customFormat="1" ht="45" customHeight="1" x14ac:dyDescent="0.25">
      <c r="A23" s="457">
        <f>$A$1</f>
        <v>45038</v>
      </c>
      <c r="B23" s="458" t="str">
        <f>Tischeint.1!A89</f>
        <v>1. / 3</v>
      </c>
      <c r="C23" s="459">
        <f>Tischeint.1!I89</f>
        <v>4</v>
      </c>
      <c r="D23" s="459"/>
      <c r="E23" s="416"/>
      <c r="F23" s="420"/>
      <c r="G23" s="420"/>
      <c r="H23" s="420"/>
      <c r="I23" s="420"/>
    </row>
    <row r="24" spans="1:9" s="419" customFormat="1" ht="80.25" customHeight="1" x14ac:dyDescent="0.35">
      <c r="A24" s="460" t="str">
        <f>Tischeint.1!K89&amp;"  "</f>
        <v xml:space="preserve">E / 1  </v>
      </c>
      <c r="B24" s="461" t="str">
        <f>Tischeint.1!N89</f>
        <v>K / 3</v>
      </c>
      <c r="C24" s="461" t="str">
        <f>Tischeint.1!Q89</f>
        <v>A / 4</v>
      </c>
      <c r="D24" s="461" t="str">
        <f>Tischeint.1!T89</f>
        <v>P / 2</v>
      </c>
      <c r="E24" s="418"/>
      <c r="F24" s="420"/>
      <c r="G24" s="420"/>
      <c r="H24" s="420"/>
      <c r="I24" s="420"/>
    </row>
    <row r="25" spans="1:9" s="417" customFormat="1" ht="45" customHeight="1" x14ac:dyDescent="0.25">
      <c r="A25" s="457">
        <f>$A$1</f>
        <v>45038</v>
      </c>
      <c r="B25" s="458" t="str">
        <f>Tischeint.1!A123</f>
        <v>1. / 4</v>
      </c>
      <c r="C25" s="459">
        <f>Tischeint.1!I123</f>
        <v>1</v>
      </c>
      <c r="D25" s="459"/>
      <c r="E25" s="416"/>
      <c r="F25" s="420"/>
      <c r="G25" s="420"/>
      <c r="H25" s="420"/>
      <c r="I25" s="420"/>
    </row>
    <row r="26" spans="1:9" s="419" customFormat="1" ht="80.25" customHeight="1" x14ac:dyDescent="0.35">
      <c r="A26" s="460" t="str">
        <f>Tischeint.1!K123&amp;"  "</f>
        <v xml:space="preserve">K / 1  </v>
      </c>
      <c r="B26" s="461" t="str">
        <f>Tischeint.1!N123</f>
        <v>E / 1</v>
      </c>
      <c r="C26" s="461" t="str">
        <f>Tischeint.1!Q123</f>
        <v>P / 1</v>
      </c>
      <c r="D26" s="461" t="str">
        <f>Tischeint.1!T123</f>
        <v>A / 1</v>
      </c>
      <c r="E26" s="418"/>
      <c r="F26" s="420"/>
      <c r="G26" s="420"/>
      <c r="H26" s="420"/>
      <c r="I26" s="420"/>
    </row>
    <row r="27" spans="1:9" s="417" customFormat="1" ht="45" customHeight="1" x14ac:dyDescent="0.25">
      <c r="A27" s="457">
        <f>$A$1</f>
        <v>45038</v>
      </c>
      <c r="B27" s="458" t="str">
        <f>Tischeint.1!A125</f>
        <v>1. / 4</v>
      </c>
      <c r="C27" s="459">
        <f>Tischeint.1!I125</f>
        <v>2</v>
      </c>
      <c r="D27" s="459"/>
      <c r="E27" s="416"/>
      <c r="F27" s="420"/>
      <c r="G27" s="420"/>
      <c r="H27" s="420"/>
      <c r="I27" s="420"/>
    </row>
    <row r="28" spans="1:9" s="419" customFormat="1" ht="80.25" customHeight="1" x14ac:dyDescent="0.35">
      <c r="A28" s="460" t="str">
        <f>Tischeint.1!K125&amp;"  "</f>
        <v xml:space="preserve">K / 2  </v>
      </c>
      <c r="B28" s="461" t="str">
        <f>Tischeint.1!N125</f>
        <v>E / 2</v>
      </c>
      <c r="C28" s="461" t="str">
        <f>Tischeint.1!Q125</f>
        <v>P / 2</v>
      </c>
      <c r="D28" s="461" t="str">
        <f>Tischeint.1!T125</f>
        <v>A / 2</v>
      </c>
      <c r="E28" s="418"/>
      <c r="F28" s="420"/>
      <c r="G28" s="420"/>
      <c r="H28" s="420"/>
      <c r="I28" s="420"/>
    </row>
    <row r="29" spans="1:9" s="417" customFormat="1" ht="45" customHeight="1" x14ac:dyDescent="0.25">
      <c r="A29" s="457">
        <f>$A$1</f>
        <v>45038</v>
      </c>
      <c r="B29" s="458" t="str">
        <f>Tischeint.1!A127</f>
        <v>1. / 4</v>
      </c>
      <c r="C29" s="459">
        <f>Tischeint.1!I127</f>
        <v>3</v>
      </c>
      <c r="D29" s="459"/>
      <c r="E29" s="416"/>
      <c r="F29" s="420"/>
      <c r="G29" s="420"/>
      <c r="H29" s="420"/>
      <c r="I29" s="420"/>
    </row>
    <row r="30" spans="1:9" s="419" customFormat="1" ht="80.25" customHeight="1" x14ac:dyDescent="0.35">
      <c r="A30" s="460" t="str">
        <f>Tischeint.1!K127&amp;"  "</f>
        <v xml:space="preserve">K / 3  </v>
      </c>
      <c r="B30" s="461" t="str">
        <f>Tischeint.1!N127</f>
        <v>E / 3</v>
      </c>
      <c r="C30" s="461" t="str">
        <f>Tischeint.1!Q127</f>
        <v>P / 3</v>
      </c>
      <c r="D30" s="461" t="str">
        <f>Tischeint.1!T127</f>
        <v>A / 3</v>
      </c>
      <c r="E30" s="418"/>
      <c r="F30" s="420"/>
      <c r="G30" s="420"/>
      <c r="H30" s="420"/>
      <c r="I30" s="420"/>
    </row>
    <row r="31" spans="1:9" s="417" customFormat="1" ht="45" customHeight="1" x14ac:dyDescent="0.25">
      <c r="A31" s="457">
        <f>$A$1</f>
        <v>45038</v>
      </c>
      <c r="B31" s="458" t="str">
        <f>Tischeint.1!A129</f>
        <v>1. / 4</v>
      </c>
      <c r="C31" s="459">
        <f>Tischeint.1!I129</f>
        <v>4</v>
      </c>
      <c r="D31" s="459"/>
      <c r="E31" s="416"/>
      <c r="F31" s="420"/>
      <c r="G31" s="420"/>
      <c r="H31" s="420"/>
      <c r="I31" s="420"/>
    </row>
    <row r="32" spans="1:9" s="419" customFormat="1" ht="80.25" customHeight="1" x14ac:dyDescent="0.35">
      <c r="A32" s="460" t="str">
        <f>Tischeint.1!K129&amp;"  "</f>
        <v xml:space="preserve">K / 4  </v>
      </c>
      <c r="B32" s="461" t="str">
        <f>Tischeint.1!N129</f>
        <v>E / 4</v>
      </c>
      <c r="C32" s="461" t="str">
        <f>Tischeint.1!Q129</f>
        <v>P / 4</v>
      </c>
      <c r="D32" s="461" t="str">
        <f>Tischeint.1!T129</f>
        <v>A / 4</v>
      </c>
      <c r="E32" s="418"/>
      <c r="F32" s="420"/>
      <c r="G32" s="420"/>
      <c r="H32" s="420"/>
      <c r="I32" s="420"/>
    </row>
    <row r="33" spans="1:9" s="417" customFormat="1" ht="45" customHeight="1" x14ac:dyDescent="0.25">
      <c r="A33" s="457">
        <f>$A$1</f>
        <v>45038</v>
      </c>
      <c r="B33" s="458" t="str">
        <f>Tischeint.1!A11</f>
        <v>1. / 1</v>
      </c>
      <c r="C33" s="459">
        <f>Tischeint.1!I11</f>
        <v>1</v>
      </c>
      <c r="D33" s="459"/>
      <c r="E33" s="421"/>
      <c r="F33" s="420"/>
      <c r="G33" s="420"/>
      <c r="H33" s="420"/>
      <c r="I33" s="420"/>
    </row>
    <row r="34" spans="1:9" s="419" customFormat="1" ht="81" customHeight="1" x14ac:dyDescent="0.35">
      <c r="A34" s="460" t="str">
        <f>Tischeint.1!K11&amp;"  "</f>
        <v xml:space="preserve">B / 1  </v>
      </c>
      <c r="B34" s="461" t="str">
        <f>Tischeint.1!N11</f>
        <v>R / 4</v>
      </c>
      <c r="C34" s="461" t="str">
        <f>Tischeint.1!Q11</f>
        <v>F / 2</v>
      </c>
      <c r="D34" s="461" t="str">
        <f>Tischeint.1!T11</f>
        <v>L / 3</v>
      </c>
      <c r="E34" s="422"/>
      <c r="F34" s="420"/>
      <c r="G34" s="420"/>
      <c r="H34" s="420"/>
      <c r="I34" s="420"/>
    </row>
    <row r="35" spans="1:9" s="417" customFormat="1" ht="45" customHeight="1" x14ac:dyDescent="0.25">
      <c r="A35" s="457">
        <f>$A$1</f>
        <v>45038</v>
      </c>
      <c r="B35" s="458" t="str">
        <f>Tischeint.1!A13</f>
        <v>1. / 1</v>
      </c>
      <c r="C35" s="459">
        <f>Tischeint.1!I13</f>
        <v>2</v>
      </c>
      <c r="D35" s="459"/>
      <c r="E35" s="421"/>
      <c r="F35" s="420"/>
      <c r="G35" s="420"/>
      <c r="H35" s="420"/>
      <c r="I35" s="420"/>
    </row>
    <row r="36" spans="1:9" s="419" customFormat="1" ht="81" customHeight="1" x14ac:dyDescent="0.35">
      <c r="A36" s="460" t="str">
        <f>Tischeint.1!K13&amp;"  "</f>
        <v xml:space="preserve">B / 2  </v>
      </c>
      <c r="B36" s="461" t="str">
        <f>Tischeint.1!N13</f>
        <v>R / 3</v>
      </c>
      <c r="C36" s="461" t="str">
        <f>Tischeint.1!Q13</f>
        <v>F / 1</v>
      </c>
      <c r="D36" s="461" t="str">
        <f>Tischeint.1!T13</f>
        <v>L / 4</v>
      </c>
      <c r="E36" s="422"/>
      <c r="F36" s="420"/>
      <c r="G36" s="420"/>
      <c r="H36" s="420"/>
      <c r="I36" s="420"/>
    </row>
    <row r="37" spans="1:9" s="417" customFormat="1" ht="45" customHeight="1" x14ac:dyDescent="0.25">
      <c r="A37" s="457">
        <f>$A$1</f>
        <v>45038</v>
      </c>
      <c r="B37" s="458" t="str">
        <f>Tischeint.1!A15</f>
        <v>1. / 1</v>
      </c>
      <c r="C37" s="459">
        <f>Tischeint.1!I15</f>
        <v>3</v>
      </c>
      <c r="D37" s="459"/>
      <c r="E37" s="421"/>
      <c r="F37" s="420"/>
      <c r="G37" s="420"/>
      <c r="H37" s="420"/>
      <c r="I37" s="420"/>
    </row>
    <row r="38" spans="1:9" s="419" customFormat="1" ht="81" customHeight="1" x14ac:dyDescent="0.35">
      <c r="A38" s="460" t="str">
        <f>Tischeint.1!K15&amp;"  "</f>
        <v xml:space="preserve">B / 3  </v>
      </c>
      <c r="B38" s="461" t="str">
        <f>Tischeint.1!N15</f>
        <v>R / 2</v>
      </c>
      <c r="C38" s="461" t="str">
        <f>Tischeint.1!Q15</f>
        <v>F / 4</v>
      </c>
      <c r="D38" s="461" t="str">
        <f>Tischeint.1!T15</f>
        <v>L / 1</v>
      </c>
      <c r="E38" s="422"/>
      <c r="F38" s="420"/>
      <c r="G38" s="420"/>
      <c r="H38" s="420"/>
      <c r="I38" s="420"/>
    </row>
    <row r="39" spans="1:9" s="417" customFormat="1" ht="45" customHeight="1" x14ac:dyDescent="0.25">
      <c r="A39" s="457">
        <f>$A$1</f>
        <v>45038</v>
      </c>
      <c r="B39" s="458" t="str">
        <f>Tischeint.1!A17</f>
        <v>1. / 1</v>
      </c>
      <c r="C39" s="459">
        <f>Tischeint.1!I17</f>
        <v>4</v>
      </c>
      <c r="D39" s="459"/>
      <c r="E39" s="421"/>
      <c r="F39" s="420"/>
      <c r="G39" s="420"/>
      <c r="H39" s="420"/>
      <c r="I39" s="420"/>
    </row>
    <row r="40" spans="1:9" s="419" customFormat="1" ht="81" customHeight="1" x14ac:dyDescent="0.35">
      <c r="A40" s="460" t="str">
        <f>Tischeint.1!K17&amp;"  "</f>
        <v xml:space="preserve">B / 4  </v>
      </c>
      <c r="B40" s="461" t="str">
        <f>Tischeint.1!N17</f>
        <v>R / 1</v>
      </c>
      <c r="C40" s="461" t="str">
        <f>Tischeint.1!Q17</f>
        <v>F / 3</v>
      </c>
      <c r="D40" s="461" t="str">
        <f>Tischeint.1!T17</f>
        <v>L / 2</v>
      </c>
      <c r="E40" s="422"/>
      <c r="F40" s="420"/>
      <c r="G40" s="420"/>
      <c r="H40" s="420"/>
      <c r="I40" s="420"/>
    </row>
    <row r="41" spans="1:9" s="417" customFormat="1" ht="45" customHeight="1" x14ac:dyDescent="0.25">
      <c r="A41" s="457">
        <f>$A$1</f>
        <v>45038</v>
      </c>
      <c r="B41" s="458" t="str">
        <f>Tischeint.1!A51</f>
        <v>1. / 2</v>
      </c>
      <c r="C41" s="459">
        <f>Tischeint.1!I51</f>
        <v>1</v>
      </c>
      <c r="D41" s="459"/>
      <c r="E41" s="421"/>
      <c r="F41" s="420"/>
      <c r="G41" s="420"/>
      <c r="H41" s="420"/>
      <c r="I41" s="420"/>
    </row>
    <row r="42" spans="1:9" s="419" customFormat="1" ht="80.25" customHeight="1" x14ac:dyDescent="0.35">
      <c r="A42" s="460" t="str">
        <f>Tischeint.1!K51&amp;"  "</f>
        <v xml:space="preserve">R / 2  </v>
      </c>
      <c r="B42" s="461" t="str">
        <f>Tischeint.1!N51</f>
        <v>B / 1</v>
      </c>
      <c r="C42" s="461" t="str">
        <f>Tischeint.1!Q51</f>
        <v>L / 4</v>
      </c>
      <c r="D42" s="461" t="str">
        <f>Tischeint.1!T51</f>
        <v>F / 3</v>
      </c>
      <c r="E42" s="422"/>
      <c r="F42" s="420"/>
      <c r="G42" s="420"/>
      <c r="H42" s="420"/>
      <c r="I42" s="420"/>
    </row>
    <row r="43" spans="1:9" s="417" customFormat="1" ht="45" customHeight="1" x14ac:dyDescent="0.25">
      <c r="A43" s="457">
        <f>$A$1</f>
        <v>45038</v>
      </c>
      <c r="B43" s="458" t="str">
        <f>Tischeint.1!A53</f>
        <v>1. / 2</v>
      </c>
      <c r="C43" s="459">
        <f>Tischeint.1!I53</f>
        <v>2</v>
      </c>
      <c r="D43" s="459"/>
      <c r="E43" s="421"/>
      <c r="F43" s="420"/>
      <c r="G43" s="420"/>
      <c r="H43" s="420"/>
      <c r="I43" s="420"/>
    </row>
    <row r="44" spans="1:9" s="419" customFormat="1" ht="80.25" customHeight="1" x14ac:dyDescent="0.35">
      <c r="A44" s="460" t="str">
        <f>Tischeint.1!K53&amp;"  "</f>
        <v xml:space="preserve">R / 1  </v>
      </c>
      <c r="B44" s="461" t="str">
        <f>Tischeint.1!N53</f>
        <v>B / 2</v>
      </c>
      <c r="C44" s="461" t="str">
        <f>Tischeint.1!Q53</f>
        <v>L / 3</v>
      </c>
      <c r="D44" s="461" t="str">
        <f>Tischeint.1!T53</f>
        <v>F / 4</v>
      </c>
      <c r="E44" s="422"/>
      <c r="F44" s="420"/>
      <c r="G44" s="420"/>
      <c r="H44" s="420"/>
      <c r="I44" s="420"/>
    </row>
    <row r="45" spans="1:9" s="417" customFormat="1" ht="45" customHeight="1" x14ac:dyDescent="0.25">
      <c r="A45" s="457">
        <f>$A$1</f>
        <v>45038</v>
      </c>
      <c r="B45" s="458" t="str">
        <f>Tischeint.1!A55</f>
        <v>1. / 2</v>
      </c>
      <c r="C45" s="459">
        <f>Tischeint.1!I55</f>
        <v>3</v>
      </c>
      <c r="D45" s="459"/>
      <c r="E45" s="421"/>
      <c r="F45" s="420"/>
      <c r="G45" s="420"/>
      <c r="H45" s="420"/>
      <c r="I45" s="420"/>
    </row>
    <row r="46" spans="1:9" s="419" customFormat="1" ht="80.25" customHeight="1" x14ac:dyDescent="0.35">
      <c r="A46" s="460" t="str">
        <f>Tischeint.1!K55&amp;"  "</f>
        <v xml:space="preserve">R / 4  </v>
      </c>
      <c r="B46" s="461" t="str">
        <f>Tischeint.1!N55</f>
        <v>B / 3</v>
      </c>
      <c r="C46" s="461" t="str">
        <f>Tischeint.1!Q55</f>
        <v>L / 2</v>
      </c>
      <c r="D46" s="461" t="str">
        <f>Tischeint.1!T55</f>
        <v>F / 1</v>
      </c>
      <c r="E46" s="422"/>
      <c r="F46" s="420"/>
      <c r="G46" s="420"/>
      <c r="H46" s="420"/>
      <c r="I46" s="420"/>
    </row>
    <row r="47" spans="1:9" s="417" customFormat="1" ht="45" customHeight="1" x14ac:dyDescent="0.25">
      <c r="A47" s="457">
        <f>$A$1</f>
        <v>45038</v>
      </c>
      <c r="B47" s="458" t="str">
        <f>Tischeint.1!A57</f>
        <v>1. / 2</v>
      </c>
      <c r="C47" s="459">
        <f>Tischeint.1!I57</f>
        <v>4</v>
      </c>
      <c r="D47" s="459"/>
      <c r="E47" s="421"/>
      <c r="F47" s="420"/>
      <c r="G47" s="420"/>
      <c r="H47" s="420"/>
      <c r="I47" s="420"/>
    </row>
    <row r="48" spans="1:9" s="419" customFormat="1" ht="80.25" customHeight="1" x14ac:dyDescent="0.35">
      <c r="A48" s="460" t="str">
        <f>Tischeint.1!K57&amp;"  "</f>
        <v xml:space="preserve">R / 3  </v>
      </c>
      <c r="B48" s="461" t="str">
        <f>Tischeint.1!N57</f>
        <v>B / 4</v>
      </c>
      <c r="C48" s="461" t="str">
        <f>Tischeint.1!Q57</f>
        <v>L / 1</v>
      </c>
      <c r="D48" s="461" t="str">
        <f>Tischeint.1!T57</f>
        <v>F / 2</v>
      </c>
      <c r="E48" s="422"/>
      <c r="F48" s="420"/>
      <c r="G48" s="420"/>
      <c r="H48" s="420"/>
      <c r="I48" s="420"/>
    </row>
    <row r="49" spans="1:9" s="417" customFormat="1" ht="45" customHeight="1" x14ac:dyDescent="0.25">
      <c r="A49" s="457">
        <f>$A$1</f>
        <v>45038</v>
      </c>
      <c r="B49" s="458" t="str">
        <f>Tischeint.1!A91</f>
        <v>1. / 3</v>
      </c>
      <c r="C49" s="459">
        <f>Tischeint.1!I91</f>
        <v>1</v>
      </c>
      <c r="D49" s="459"/>
      <c r="E49" s="421"/>
      <c r="F49" s="420"/>
      <c r="G49" s="420"/>
      <c r="H49" s="420"/>
      <c r="I49" s="420"/>
    </row>
    <row r="50" spans="1:9" s="419" customFormat="1" ht="80.25" customHeight="1" x14ac:dyDescent="0.35">
      <c r="A50" s="460" t="str">
        <f>Tischeint.1!K91&amp;"  "</f>
        <v xml:space="preserve">F / 4  </v>
      </c>
      <c r="B50" s="461" t="str">
        <f>Tischeint.1!N91</f>
        <v>L / 2</v>
      </c>
      <c r="C50" s="461" t="str">
        <f>Tischeint.1!Q91</f>
        <v>B / 1</v>
      </c>
      <c r="D50" s="461" t="str">
        <f>Tischeint.1!T91</f>
        <v>R / 3</v>
      </c>
      <c r="E50" s="422"/>
      <c r="F50" s="420"/>
      <c r="G50" s="420"/>
      <c r="H50" s="420"/>
      <c r="I50" s="420"/>
    </row>
    <row r="51" spans="1:9" s="417" customFormat="1" ht="45" customHeight="1" x14ac:dyDescent="0.25">
      <c r="A51" s="457">
        <f>$A$1</f>
        <v>45038</v>
      </c>
      <c r="B51" s="458" t="str">
        <f>Tischeint.1!A93</f>
        <v>1. / 3</v>
      </c>
      <c r="C51" s="459">
        <f>Tischeint.1!I93</f>
        <v>2</v>
      </c>
      <c r="D51" s="459"/>
      <c r="E51" s="421"/>
      <c r="F51" s="420"/>
      <c r="G51" s="420"/>
      <c r="H51" s="420"/>
      <c r="I51" s="420"/>
    </row>
    <row r="52" spans="1:9" s="419" customFormat="1" ht="80.25" customHeight="1" x14ac:dyDescent="0.35">
      <c r="A52" s="460" t="str">
        <f>Tischeint.1!K93&amp;"  "</f>
        <v xml:space="preserve">F / 3  </v>
      </c>
      <c r="B52" s="461" t="str">
        <f>Tischeint.1!N93</f>
        <v>L / 1</v>
      </c>
      <c r="C52" s="461" t="str">
        <f>Tischeint.1!Q93</f>
        <v>B / 2</v>
      </c>
      <c r="D52" s="461" t="str">
        <f>Tischeint.1!T93</f>
        <v>R / 4</v>
      </c>
      <c r="E52" s="422"/>
      <c r="F52" s="420"/>
      <c r="G52" s="420"/>
      <c r="H52" s="420"/>
      <c r="I52" s="420"/>
    </row>
    <row r="53" spans="1:9" s="417" customFormat="1" ht="45" customHeight="1" x14ac:dyDescent="0.25">
      <c r="A53" s="457">
        <f>$A$1</f>
        <v>45038</v>
      </c>
      <c r="B53" s="458" t="str">
        <f>Tischeint.1!A95</f>
        <v>1. / 3</v>
      </c>
      <c r="C53" s="459">
        <f>Tischeint.1!I95</f>
        <v>3</v>
      </c>
      <c r="D53" s="459"/>
      <c r="E53" s="421"/>
      <c r="F53" s="420"/>
      <c r="G53" s="420"/>
      <c r="H53" s="420"/>
      <c r="I53" s="420"/>
    </row>
    <row r="54" spans="1:9" s="419" customFormat="1" ht="80.25" customHeight="1" x14ac:dyDescent="0.35">
      <c r="A54" s="460" t="str">
        <f>Tischeint.1!K95&amp;"  "</f>
        <v xml:space="preserve">F / 2  </v>
      </c>
      <c r="B54" s="461" t="str">
        <f>Tischeint.1!N95</f>
        <v>L / 4</v>
      </c>
      <c r="C54" s="461" t="str">
        <f>Tischeint.1!Q95</f>
        <v>B / 3</v>
      </c>
      <c r="D54" s="461" t="str">
        <f>Tischeint.1!T95</f>
        <v>R / 1</v>
      </c>
      <c r="E54" s="422"/>
      <c r="F54" s="420"/>
      <c r="G54" s="420"/>
      <c r="H54" s="420"/>
      <c r="I54" s="420"/>
    </row>
    <row r="55" spans="1:9" s="417" customFormat="1" ht="45" customHeight="1" x14ac:dyDescent="0.25">
      <c r="A55" s="457">
        <f>$A$1</f>
        <v>45038</v>
      </c>
      <c r="B55" s="458" t="str">
        <f>Tischeint.1!A97</f>
        <v>1. / 3</v>
      </c>
      <c r="C55" s="459">
        <f>Tischeint.1!I97</f>
        <v>4</v>
      </c>
      <c r="D55" s="459"/>
      <c r="E55" s="421"/>
      <c r="F55" s="420"/>
      <c r="G55" s="420"/>
      <c r="H55" s="420"/>
      <c r="I55" s="420"/>
    </row>
    <row r="56" spans="1:9" s="419" customFormat="1" ht="80.25" customHeight="1" x14ac:dyDescent="0.35">
      <c r="A56" s="460" t="str">
        <f>Tischeint.1!K97&amp;"  "</f>
        <v xml:space="preserve">F / 1  </v>
      </c>
      <c r="B56" s="461" t="str">
        <f>Tischeint.1!N97</f>
        <v>L / 3</v>
      </c>
      <c r="C56" s="461" t="str">
        <f>Tischeint.1!Q97</f>
        <v>B / 4</v>
      </c>
      <c r="D56" s="461" t="str">
        <f>Tischeint.1!T97</f>
        <v>R / 2</v>
      </c>
      <c r="E56" s="422"/>
      <c r="F56" s="420"/>
      <c r="G56" s="420"/>
      <c r="H56" s="420"/>
      <c r="I56" s="420"/>
    </row>
    <row r="57" spans="1:9" s="417" customFormat="1" ht="45" customHeight="1" x14ac:dyDescent="0.25">
      <c r="A57" s="457">
        <f>$A$1</f>
        <v>45038</v>
      </c>
      <c r="B57" s="458" t="str">
        <f>Tischeint.1!A131</f>
        <v>1. / 4</v>
      </c>
      <c r="C57" s="459">
        <f>Tischeint.1!I131</f>
        <v>1</v>
      </c>
      <c r="D57" s="459"/>
      <c r="E57" s="421"/>
      <c r="F57" s="420"/>
      <c r="G57" s="420"/>
      <c r="H57" s="420"/>
      <c r="I57" s="420"/>
    </row>
    <row r="58" spans="1:9" s="419" customFormat="1" ht="80.25" customHeight="1" x14ac:dyDescent="0.35">
      <c r="A58" s="460" t="str">
        <f>Tischeint.1!K131&amp;"  "</f>
        <v xml:space="preserve">L / 1  </v>
      </c>
      <c r="B58" s="461" t="str">
        <f>Tischeint.1!N131</f>
        <v>F / 1</v>
      </c>
      <c r="C58" s="461" t="str">
        <f>Tischeint.1!Q131</f>
        <v>R / 1</v>
      </c>
      <c r="D58" s="461" t="str">
        <f>Tischeint.1!T131</f>
        <v>B / 1</v>
      </c>
      <c r="E58" s="422"/>
      <c r="F58" s="420"/>
      <c r="G58" s="420"/>
      <c r="H58" s="420"/>
      <c r="I58" s="420"/>
    </row>
    <row r="59" spans="1:9" s="417" customFormat="1" ht="45" customHeight="1" x14ac:dyDescent="0.25">
      <c r="A59" s="457">
        <f>$A$1</f>
        <v>45038</v>
      </c>
      <c r="B59" s="458" t="str">
        <f>Tischeint.1!A133</f>
        <v>1. / 4</v>
      </c>
      <c r="C59" s="459">
        <f>Tischeint.1!I133</f>
        <v>2</v>
      </c>
      <c r="D59" s="459"/>
      <c r="E59" s="421"/>
      <c r="F59" s="420"/>
      <c r="G59" s="420"/>
      <c r="H59" s="420"/>
      <c r="I59" s="420"/>
    </row>
    <row r="60" spans="1:9" s="419" customFormat="1" ht="80.25" customHeight="1" x14ac:dyDescent="0.35">
      <c r="A60" s="460" t="str">
        <f>Tischeint.1!K133&amp;"  "</f>
        <v xml:space="preserve">L / 2  </v>
      </c>
      <c r="B60" s="461" t="str">
        <f>Tischeint.1!N133</f>
        <v>F / 2</v>
      </c>
      <c r="C60" s="461" t="str">
        <f>Tischeint.1!Q133</f>
        <v>R / 2</v>
      </c>
      <c r="D60" s="461" t="str">
        <f>Tischeint.1!T133</f>
        <v>B / 2</v>
      </c>
      <c r="E60" s="422"/>
      <c r="F60" s="420"/>
      <c r="G60" s="420"/>
      <c r="H60" s="420"/>
      <c r="I60" s="420"/>
    </row>
    <row r="61" spans="1:9" s="417" customFormat="1" ht="45" customHeight="1" x14ac:dyDescent="0.25">
      <c r="A61" s="457">
        <f>$A$1</f>
        <v>45038</v>
      </c>
      <c r="B61" s="458" t="str">
        <f>Tischeint.1!A135</f>
        <v>1. / 4</v>
      </c>
      <c r="C61" s="459">
        <f>Tischeint.1!I135</f>
        <v>3</v>
      </c>
      <c r="D61" s="459"/>
      <c r="E61" s="421"/>
      <c r="F61" s="420"/>
      <c r="G61" s="420"/>
      <c r="H61" s="420"/>
      <c r="I61" s="420"/>
    </row>
    <row r="62" spans="1:9" s="419" customFormat="1" ht="80.25" customHeight="1" x14ac:dyDescent="0.35">
      <c r="A62" s="460" t="str">
        <f>Tischeint.1!K135&amp;"  "</f>
        <v xml:space="preserve">L / 3  </v>
      </c>
      <c r="B62" s="461" t="str">
        <f>Tischeint.1!N135</f>
        <v>F / 3</v>
      </c>
      <c r="C62" s="461" t="str">
        <f>Tischeint.1!Q135</f>
        <v>R / 3</v>
      </c>
      <c r="D62" s="461" t="str">
        <f>Tischeint.1!T135</f>
        <v>B / 3</v>
      </c>
      <c r="E62" s="422"/>
      <c r="F62" s="420"/>
      <c r="G62" s="420"/>
      <c r="H62" s="420"/>
      <c r="I62" s="420"/>
    </row>
    <row r="63" spans="1:9" s="417" customFormat="1" ht="45" customHeight="1" x14ac:dyDescent="0.25">
      <c r="A63" s="457">
        <f>$A$1</f>
        <v>45038</v>
      </c>
      <c r="B63" s="458" t="str">
        <f>Tischeint.1!A137</f>
        <v>1. / 4</v>
      </c>
      <c r="C63" s="459">
        <f>Tischeint.1!I137</f>
        <v>4</v>
      </c>
      <c r="D63" s="459"/>
      <c r="E63" s="421"/>
      <c r="F63" s="420"/>
      <c r="G63" s="420"/>
      <c r="H63" s="420"/>
      <c r="I63" s="420"/>
    </row>
    <row r="64" spans="1:9" s="419" customFormat="1" ht="80.25" customHeight="1" x14ac:dyDescent="0.35">
      <c r="A64" s="460" t="str">
        <f>Tischeint.1!K137&amp;"  "</f>
        <v xml:space="preserve">L / 4  </v>
      </c>
      <c r="B64" s="461" t="str">
        <f>Tischeint.1!N137</f>
        <v>F / 4</v>
      </c>
      <c r="C64" s="461" t="str">
        <f>Tischeint.1!Q137</f>
        <v>R / 4</v>
      </c>
      <c r="D64" s="461" t="str">
        <f>Tischeint.1!T137</f>
        <v>B / 4</v>
      </c>
      <c r="E64" s="422"/>
      <c r="F64" s="420"/>
      <c r="G64" s="420"/>
      <c r="H64" s="420"/>
      <c r="I64" s="420"/>
    </row>
    <row r="65" spans="1:9" s="417" customFormat="1" ht="45" customHeight="1" x14ac:dyDescent="0.25">
      <c r="A65" s="457">
        <f>$A$1</f>
        <v>45038</v>
      </c>
      <c r="B65" s="458" t="str">
        <f>Tischeint.1!A19</f>
        <v>1. / 1</v>
      </c>
      <c r="C65" s="459">
        <f>Tischeint.1!I19</f>
        <v>1</v>
      </c>
      <c r="D65" s="459"/>
      <c r="E65" s="423"/>
      <c r="F65" s="420"/>
      <c r="G65" s="420"/>
      <c r="H65" s="420"/>
      <c r="I65" s="420"/>
    </row>
    <row r="66" spans="1:9" s="419" customFormat="1" ht="80.25" customHeight="1" x14ac:dyDescent="0.35">
      <c r="A66" s="460" t="str">
        <f>Tischeint.1!K19&amp;"  "</f>
        <v xml:space="preserve">C / 1  </v>
      </c>
      <c r="B66" s="461" t="str">
        <f>Tischeint.1!N19</f>
        <v>S / 4</v>
      </c>
      <c r="C66" s="461" t="str">
        <f>Tischeint.1!Q19</f>
        <v>H / 2</v>
      </c>
      <c r="D66" s="461" t="str">
        <f>Tischeint.1!T19</f>
        <v>M / 3</v>
      </c>
      <c r="E66" s="424"/>
      <c r="F66" s="420"/>
      <c r="G66" s="420"/>
      <c r="H66" s="420"/>
      <c r="I66" s="420"/>
    </row>
    <row r="67" spans="1:9" s="417" customFormat="1" ht="45" customHeight="1" x14ac:dyDescent="0.25">
      <c r="A67" s="457">
        <f>$A$1</f>
        <v>45038</v>
      </c>
      <c r="B67" s="458" t="str">
        <f>Tischeint.1!A21</f>
        <v>1. / 1</v>
      </c>
      <c r="C67" s="459">
        <f>Tischeint.1!I21</f>
        <v>2</v>
      </c>
      <c r="D67" s="459"/>
      <c r="E67" s="423"/>
      <c r="F67" s="420"/>
      <c r="G67" s="420"/>
      <c r="H67" s="420"/>
      <c r="I67" s="420"/>
    </row>
    <row r="68" spans="1:9" s="419" customFormat="1" ht="80.25" customHeight="1" x14ac:dyDescent="0.35">
      <c r="A68" s="460" t="str">
        <f>Tischeint.1!K21&amp;"  "</f>
        <v xml:space="preserve">C / 2  </v>
      </c>
      <c r="B68" s="461" t="str">
        <f>Tischeint.1!N21</f>
        <v>S / 3</v>
      </c>
      <c r="C68" s="461" t="str">
        <f>Tischeint.1!Q21</f>
        <v>H / 1</v>
      </c>
      <c r="D68" s="461" t="str">
        <f>Tischeint.1!T21</f>
        <v>M / 4</v>
      </c>
      <c r="E68" s="424"/>
      <c r="F68" s="420"/>
      <c r="G68" s="420"/>
      <c r="H68" s="420"/>
      <c r="I68" s="420"/>
    </row>
    <row r="69" spans="1:9" s="417" customFormat="1" ht="45" customHeight="1" x14ac:dyDescent="0.25">
      <c r="A69" s="457">
        <f>$A$1</f>
        <v>45038</v>
      </c>
      <c r="B69" s="458" t="str">
        <f>Tischeint.1!A23</f>
        <v>1. / 1</v>
      </c>
      <c r="C69" s="459">
        <f>Tischeint.1!I23</f>
        <v>3</v>
      </c>
      <c r="D69" s="459"/>
      <c r="E69" s="423"/>
      <c r="F69" s="420"/>
      <c r="G69" s="420"/>
      <c r="H69" s="420"/>
      <c r="I69" s="420"/>
    </row>
    <row r="70" spans="1:9" s="419" customFormat="1" ht="80.25" customHeight="1" x14ac:dyDescent="0.35">
      <c r="A70" s="460" t="str">
        <f>Tischeint.1!K23&amp;"  "</f>
        <v xml:space="preserve">C / 3  </v>
      </c>
      <c r="B70" s="461" t="str">
        <f>Tischeint.1!N23</f>
        <v>S / 2</v>
      </c>
      <c r="C70" s="461" t="str">
        <f>Tischeint.1!Q23</f>
        <v>H / 4</v>
      </c>
      <c r="D70" s="461" t="str">
        <f>Tischeint.1!T23</f>
        <v>M / 1</v>
      </c>
      <c r="E70" s="424"/>
      <c r="F70" s="420"/>
      <c r="G70" s="420"/>
      <c r="H70" s="420"/>
      <c r="I70" s="420"/>
    </row>
    <row r="71" spans="1:9" s="417" customFormat="1" ht="45" customHeight="1" x14ac:dyDescent="0.25">
      <c r="A71" s="457">
        <f>$A$1</f>
        <v>45038</v>
      </c>
      <c r="B71" s="458" t="str">
        <f>Tischeint.1!A25</f>
        <v>1. / 1</v>
      </c>
      <c r="C71" s="459">
        <f>Tischeint.1!I25</f>
        <v>4</v>
      </c>
      <c r="D71" s="459"/>
      <c r="E71" s="423"/>
      <c r="F71" s="420"/>
      <c r="G71" s="420"/>
      <c r="H71" s="420"/>
      <c r="I71" s="420"/>
    </row>
    <row r="72" spans="1:9" s="419" customFormat="1" ht="80.25" customHeight="1" x14ac:dyDescent="0.35">
      <c r="A72" s="460" t="str">
        <f>Tischeint.1!K25&amp;"  "</f>
        <v xml:space="preserve">C / 4  </v>
      </c>
      <c r="B72" s="461" t="str">
        <f>Tischeint.1!N25</f>
        <v>S / 1</v>
      </c>
      <c r="C72" s="461" t="str">
        <f>Tischeint.1!Q25</f>
        <v>H / 3</v>
      </c>
      <c r="D72" s="461" t="str">
        <f>Tischeint.1!T25</f>
        <v>M / 2</v>
      </c>
      <c r="E72" s="424"/>
      <c r="F72" s="420"/>
      <c r="G72" s="420"/>
      <c r="H72" s="420"/>
      <c r="I72" s="420"/>
    </row>
    <row r="73" spans="1:9" s="417" customFormat="1" ht="45" customHeight="1" x14ac:dyDescent="0.25">
      <c r="A73" s="457">
        <f>$A$1</f>
        <v>45038</v>
      </c>
      <c r="B73" s="458" t="str">
        <f>Tischeint.1!A59</f>
        <v>1. / 2</v>
      </c>
      <c r="C73" s="459">
        <f>Tischeint.1!I59</f>
        <v>1</v>
      </c>
      <c r="D73" s="459"/>
      <c r="E73" s="423"/>
      <c r="F73" s="420"/>
      <c r="G73" s="420"/>
      <c r="H73" s="420"/>
      <c r="I73" s="420"/>
    </row>
    <row r="74" spans="1:9" s="419" customFormat="1" ht="80.25" customHeight="1" x14ac:dyDescent="0.35">
      <c r="A74" s="460" t="str">
        <f>Tischeint.1!K59&amp;"  "</f>
        <v xml:space="preserve">S / 2  </v>
      </c>
      <c r="B74" s="461" t="str">
        <f>Tischeint.1!N59</f>
        <v>C / 1</v>
      </c>
      <c r="C74" s="461" t="str">
        <f>Tischeint.1!Q59</f>
        <v>M / 4</v>
      </c>
      <c r="D74" s="461" t="str">
        <f>Tischeint.1!T59</f>
        <v>H / 3</v>
      </c>
      <c r="E74" s="424"/>
      <c r="F74" s="420"/>
      <c r="G74" s="420"/>
      <c r="H74" s="420"/>
      <c r="I74" s="420"/>
    </row>
    <row r="75" spans="1:9" s="417" customFormat="1" ht="45" customHeight="1" x14ac:dyDescent="0.25">
      <c r="A75" s="457">
        <f>$A$1</f>
        <v>45038</v>
      </c>
      <c r="B75" s="458" t="str">
        <f>Tischeint.1!A61</f>
        <v>1. / 2</v>
      </c>
      <c r="C75" s="459">
        <f>Tischeint.1!I61</f>
        <v>2</v>
      </c>
      <c r="D75" s="459"/>
      <c r="E75" s="423"/>
      <c r="F75" s="420"/>
      <c r="G75" s="420"/>
      <c r="H75" s="420"/>
      <c r="I75" s="420"/>
    </row>
    <row r="76" spans="1:9" s="419" customFormat="1" ht="80.25" customHeight="1" x14ac:dyDescent="0.35">
      <c r="A76" s="460" t="str">
        <f>Tischeint.1!K61&amp;"  "</f>
        <v xml:space="preserve">S / 1  </v>
      </c>
      <c r="B76" s="461" t="str">
        <f>Tischeint.1!N61</f>
        <v>C / 2</v>
      </c>
      <c r="C76" s="461" t="str">
        <f>Tischeint.1!Q61</f>
        <v>M / 3</v>
      </c>
      <c r="D76" s="461" t="str">
        <f>Tischeint.1!T61</f>
        <v>H / 4</v>
      </c>
      <c r="E76" s="424"/>
      <c r="F76" s="420"/>
      <c r="G76" s="420"/>
      <c r="H76" s="420"/>
      <c r="I76" s="420"/>
    </row>
    <row r="77" spans="1:9" s="417" customFormat="1" ht="45" customHeight="1" x14ac:dyDescent="0.25">
      <c r="A77" s="457">
        <f>$A$1</f>
        <v>45038</v>
      </c>
      <c r="B77" s="458" t="str">
        <f>Tischeint.1!A63</f>
        <v>1. / 2</v>
      </c>
      <c r="C77" s="459">
        <f>Tischeint.1!I63</f>
        <v>3</v>
      </c>
      <c r="D77" s="459"/>
      <c r="E77" s="423"/>
      <c r="F77" s="420"/>
      <c r="G77" s="420"/>
      <c r="H77" s="420"/>
      <c r="I77" s="420"/>
    </row>
    <row r="78" spans="1:9" s="419" customFormat="1" ht="80.25" customHeight="1" x14ac:dyDescent="0.35">
      <c r="A78" s="460" t="str">
        <f>Tischeint.1!K63&amp;"  "</f>
        <v xml:space="preserve">S / 4  </v>
      </c>
      <c r="B78" s="461" t="str">
        <f>Tischeint.1!N63</f>
        <v>C / 3</v>
      </c>
      <c r="C78" s="461" t="str">
        <f>Tischeint.1!Q63</f>
        <v>M / 2</v>
      </c>
      <c r="D78" s="461" t="str">
        <f>Tischeint.1!T63</f>
        <v>H / 1</v>
      </c>
      <c r="E78" s="424"/>
      <c r="F78" s="420"/>
      <c r="G78" s="420"/>
      <c r="H78" s="420"/>
      <c r="I78" s="420"/>
    </row>
    <row r="79" spans="1:9" s="417" customFormat="1" ht="45" customHeight="1" x14ac:dyDescent="0.25">
      <c r="A79" s="457">
        <f>$A$1</f>
        <v>45038</v>
      </c>
      <c r="B79" s="458" t="str">
        <f>Tischeint.1!A65</f>
        <v>1. / 2</v>
      </c>
      <c r="C79" s="459">
        <f>Tischeint.1!I65</f>
        <v>4</v>
      </c>
      <c r="D79" s="459"/>
      <c r="E79" s="423"/>
      <c r="F79" s="420"/>
      <c r="G79" s="420"/>
      <c r="H79" s="420"/>
      <c r="I79" s="420"/>
    </row>
    <row r="80" spans="1:9" s="419" customFormat="1" ht="80.25" customHeight="1" x14ac:dyDescent="0.35">
      <c r="A80" s="460" t="str">
        <f>Tischeint.1!K65&amp;"  "</f>
        <v xml:space="preserve">S / 3  </v>
      </c>
      <c r="B80" s="461" t="str">
        <f>Tischeint.1!N65</f>
        <v>C / 4</v>
      </c>
      <c r="C80" s="461" t="str">
        <f>Tischeint.1!Q65</f>
        <v>M / 1</v>
      </c>
      <c r="D80" s="461" t="str">
        <f>Tischeint.1!T65</f>
        <v>H / 2</v>
      </c>
      <c r="E80" s="424"/>
      <c r="F80" s="420"/>
      <c r="G80" s="420"/>
      <c r="H80" s="420"/>
      <c r="I80" s="420"/>
    </row>
    <row r="81" spans="1:9" s="417" customFormat="1" ht="45" customHeight="1" x14ac:dyDescent="0.25">
      <c r="A81" s="457">
        <f>$A$1</f>
        <v>45038</v>
      </c>
      <c r="B81" s="458" t="str">
        <f>Tischeint.1!A99</f>
        <v>1. / 3</v>
      </c>
      <c r="C81" s="459">
        <f>Tischeint.1!I99</f>
        <v>1</v>
      </c>
      <c r="D81" s="459"/>
      <c r="E81" s="423"/>
      <c r="F81" s="420"/>
      <c r="G81" s="420"/>
      <c r="H81" s="420"/>
      <c r="I81" s="420"/>
    </row>
    <row r="82" spans="1:9" s="419" customFormat="1" ht="80.25" customHeight="1" x14ac:dyDescent="0.35">
      <c r="A82" s="460" t="str">
        <f>Tischeint.1!K99&amp;"  "</f>
        <v xml:space="preserve">H / 4  </v>
      </c>
      <c r="B82" s="461" t="str">
        <f>Tischeint.1!N99</f>
        <v>M / 2</v>
      </c>
      <c r="C82" s="461" t="str">
        <f>Tischeint.1!Q99</f>
        <v>C / 1</v>
      </c>
      <c r="D82" s="461" t="str">
        <f>Tischeint.1!T99</f>
        <v>S / 3</v>
      </c>
      <c r="E82" s="424"/>
      <c r="F82" s="420"/>
      <c r="G82" s="420"/>
      <c r="H82" s="420"/>
      <c r="I82" s="420"/>
    </row>
    <row r="83" spans="1:9" s="417" customFormat="1" ht="45" customHeight="1" x14ac:dyDescent="0.25">
      <c r="A83" s="457">
        <f>$A$1</f>
        <v>45038</v>
      </c>
      <c r="B83" s="458" t="str">
        <f>Tischeint.1!A101</f>
        <v>1. / 3</v>
      </c>
      <c r="C83" s="459">
        <f>Tischeint.1!I101</f>
        <v>2</v>
      </c>
      <c r="D83" s="459"/>
      <c r="E83" s="423"/>
      <c r="F83" s="420"/>
      <c r="G83" s="420"/>
      <c r="H83" s="420"/>
      <c r="I83" s="420"/>
    </row>
    <row r="84" spans="1:9" s="419" customFormat="1" ht="80.25" customHeight="1" x14ac:dyDescent="0.35">
      <c r="A84" s="460" t="str">
        <f>Tischeint.1!K101&amp;"  "</f>
        <v xml:space="preserve">H / 3  </v>
      </c>
      <c r="B84" s="461" t="str">
        <f>Tischeint.1!N101</f>
        <v>M / 1</v>
      </c>
      <c r="C84" s="461" t="str">
        <f>Tischeint.1!Q101</f>
        <v>C / 2</v>
      </c>
      <c r="D84" s="461" t="str">
        <f>Tischeint.1!T101</f>
        <v>S / 4</v>
      </c>
      <c r="E84" s="424"/>
      <c r="F84" s="420"/>
      <c r="G84" s="420"/>
      <c r="H84" s="420"/>
      <c r="I84" s="420"/>
    </row>
    <row r="85" spans="1:9" s="417" customFormat="1" ht="45" customHeight="1" x14ac:dyDescent="0.25">
      <c r="A85" s="457">
        <f>$A$1</f>
        <v>45038</v>
      </c>
      <c r="B85" s="458" t="str">
        <f>Tischeint.1!A103</f>
        <v>1. / 3</v>
      </c>
      <c r="C85" s="459">
        <f>Tischeint.1!I103</f>
        <v>3</v>
      </c>
      <c r="D85" s="459"/>
      <c r="E85" s="423"/>
      <c r="F85" s="420"/>
      <c r="G85" s="420"/>
      <c r="H85" s="420"/>
      <c r="I85" s="420"/>
    </row>
    <row r="86" spans="1:9" s="419" customFormat="1" ht="80.25" customHeight="1" x14ac:dyDescent="0.35">
      <c r="A86" s="460" t="str">
        <f>Tischeint.1!K103&amp;"  "</f>
        <v xml:space="preserve">H / 2  </v>
      </c>
      <c r="B86" s="461" t="str">
        <f>Tischeint.1!N103</f>
        <v>M / 4</v>
      </c>
      <c r="C86" s="461" t="str">
        <f>Tischeint.1!Q103</f>
        <v>C / 3</v>
      </c>
      <c r="D86" s="461" t="str">
        <f>Tischeint.1!T103</f>
        <v>S / 1</v>
      </c>
      <c r="E86" s="424"/>
      <c r="F86" s="420"/>
      <c r="G86" s="420"/>
      <c r="H86" s="420"/>
      <c r="I86" s="420"/>
    </row>
    <row r="87" spans="1:9" s="417" customFormat="1" ht="45" customHeight="1" x14ac:dyDescent="0.25">
      <c r="A87" s="457">
        <f>$A$1</f>
        <v>45038</v>
      </c>
      <c r="B87" s="458" t="str">
        <f>Tischeint.1!A105</f>
        <v>1. / 3</v>
      </c>
      <c r="C87" s="459">
        <f>Tischeint.1!I105</f>
        <v>4</v>
      </c>
      <c r="D87" s="459"/>
      <c r="E87" s="423"/>
      <c r="F87" s="420"/>
      <c r="G87" s="420"/>
      <c r="H87" s="420"/>
      <c r="I87" s="420"/>
    </row>
    <row r="88" spans="1:9" s="419" customFormat="1" ht="80.25" customHeight="1" x14ac:dyDescent="0.35">
      <c r="A88" s="460" t="str">
        <f>Tischeint.1!K105&amp;"  "</f>
        <v xml:space="preserve">H / 1  </v>
      </c>
      <c r="B88" s="461" t="str">
        <f>Tischeint.1!N105</f>
        <v>M / 3</v>
      </c>
      <c r="C88" s="461" t="str">
        <f>Tischeint.1!Q105</f>
        <v>C / 4</v>
      </c>
      <c r="D88" s="461" t="str">
        <f>Tischeint.1!T105</f>
        <v>S / 2</v>
      </c>
      <c r="E88" s="424"/>
      <c r="F88" s="420"/>
      <c r="G88" s="420"/>
      <c r="H88" s="420"/>
      <c r="I88" s="420"/>
    </row>
    <row r="89" spans="1:9" s="417" customFormat="1" ht="45" customHeight="1" x14ac:dyDescent="0.25">
      <c r="A89" s="457">
        <f>$A$1</f>
        <v>45038</v>
      </c>
      <c r="B89" s="458" t="str">
        <f>Tischeint.1!A139</f>
        <v>1. / 4</v>
      </c>
      <c r="C89" s="459">
        <f>Tischeint.1!I139</f>
        <v>1</v>
      </c>
      <c r="D89" s="459"/>
      <c r="E89" s="423"/>
      <c r="F89" s="420"/>
      <c r="G89" s="420"/>
      <c r="H89" s="420"/>
      <c r="I89" s="420"/>
    </row>
    <row r="90" spans="1:9" s="419" customFormat="1" ht="80.25" customHeight="1" x14ac:dyDescent="0.35">
      <c r="A90" s="460" t="str">
        <f>Tischeint.1!K139&amp;"  "</f>
        <v xml:space="preserve">M / 1  </v>
      </c>
      <c r="B90" s="461" t="str">
        <f>Tischeint.1!N139</f>
        <v>H / 1</v>
      </c>
      <c r="C90" s="461" t="str">
        <f>Tischeint.1!Q139</f>
        <v>S / 1</v>
      </c>
      <c r="D90" s="461" t="str">
        <f>Tischeint.1!T139</f>
        <v>C / 1</v>
      </c>
      <c r="E90" s="424"/>
      <c r="F90" s="420"/>
      <c r="G90" s="420"/>
      <c r="H90" s="420"/>
      <c r="I90" s="420"/>
    </row>
    <row r="91" spans="1:9" s="417" customFormat="1" ht="45" customHeight="1" x14ac:dyDescent="0.25">
      <c r="A91" s="457">
        <f>$A$1</f>
        <v>45038</v>
      </c>
      <c r="B91" s="458" t="str">
        <f>Tischeint.1!A141</f>
        <v>1. / 4</v>
      </c>
      <c r="C91" s="459">
        <f>Tischeint.1!I141</f>
        <v>2</v>
      </c>
      <c r="D91" s="459"/>
      <c r="E91" s="423"/>
      <c r="F91" s="420"/>
      <c r="G91" s="420"/>
      <c r="H91" s="420"/>
      <c r="I91" s="420"/>
    </row>
    <row r="92" spans="1:9" s="419" customFormat="1" ht="80.25" customHeight="1" x14ac:dyDescent="0.35">
      <c r="A92" s="460" t="str">
        <f>Tischeint.1!K141&amp;"  "</f>
        <v xml:space="preserve">M / 2  </v>
      </c>
      <c r="B92" s="461" t="str">
        <f>Tischeint.1!N141</f>
        <v>H / 2</v>
      </c>
      <c r="C92" s="461" t="str">
        <f>Tischeint.1!Q141</f>
        <v>S / 2</v>
      </c>
      <c r="D92" s="461" t="str">
        <f>Tischeint.1!T141</f>
        <v>C / 2</v>
      </c>
      <c r="E92" s="424"/>
      <c r="F92" s="420"/>
      <c r="G92" s="420"/>
      <c r="H92" s="420"/>
      <c r="I92" s="420"/>
    </row>
    <row r="93" spans="1:9" s="417" customFormat="1" ht="45" customHeight="1" x14ac:dyDescent="0.25">
      <c r="A93" s="457">
        <f>$A$1</f>
        <v>45038</v>
      </c>
      <c r="B93" s="458" t="str">
        <f>Tischeint.1!A143</f>
        <v>1. / 4</v>
      </c>
      <c r="C93" s="459">
        <f>Tischeint.1!I143</f>
        <v>3</v>
      </c>
      <c r="D93" s="459"/>
      <c r="E93" s="423"/>
      <c r="F93" s="420"/>
      <c r="G93" s="420"/>
      <c r="H93" s="420"/>
      <c r="I93" s="420"/>
    </row>
    <row r="94" spans="1:9" s="419" customFormat="1" ht="80.25" customHeight="1" x14ac:dyDescent="0.35">
      <c r="A94" s="460" t="str">
        <f>Tischeint.1!K143&amp;"  "</f>
        <v xml:space="preserve">M / 3  </v>
      </c>
      <c r="B94" s="461" t="str">
        <f>Tischeint.1!N143</f>
        <v>H / 3</v>
      </c>
      <c r="C94" s="461" t="str">
        <f>Tischeint.1!Q143</f>
        <v>S / 3</v>
      </c>
      <c r="D94" s="461" t="str">
        <f>Tischeint.1!T143</f>
        <v>C / 3</v>
      </c>
      <c r="E94" s="424"/>
      <c r="F94" s="420"/>
      <c r="G94" s="420"/>
      <c r="H94" s="420"/>
      <c r="I94" s="420"/>
    </row>
    <row r="95" spans="1:9" s="417" customFormat="1" ht="45" customHeight="1" x14ac:dyDescent="0.25">
      <c r="A95" s="457">
        <f>$A$1</f>
        <v>45038</v>
      </c>
      <c r="B95" s="458" t="str">
        <f>Tischeint.1!A145</f>
        <v>1. / 4</v>
      </c>
      <c r="C95" s="459">
        <f>Tischeint.1!I145</f>
        <v>4</v>
      </c>
      <c r="D95" s="459"/>
      <c r="E95" s="423"/>
      <c r="F95" s="420"/>
      <c r="G95" s="420"/>
      <c r="H95" s="420"/>
      <c r="I95" s="420"/>
    </row>
    <row r="96" spans="1:9" s="419" customFormat="1" ht="80.25" customHeight="1" x14ac:dyDescent="0.35">
      <c r="A96" s="460" t="str">
        <f>Tischeint.1!K145&amp;"  "</f>
        <v xml:space="preserve">M / 4  </v>
      </c>
      <c r="B96" s="461" t="str">
        <f>Tischeint.1!N145</f>
        <v>H / 4</v>
      </c>
      <c r="C96" s="461" t="str">
        <f>Tischeint.1!Q145</f>
        <v>S / 4</v>
      </c>
      <c r="D96" s="461" t="str">
        <f>Tischeint.1!T145</f>
        <v>C / 4</v>
      </c>
      <c r="E96" s="424"/>
      <c r="F96" s="420"/>
      <c r="G96" s="420"/>
      <c r="H96" s="420"/>
      <c r="I96" s="420"/>
    </row>
    <row r="97" spans="1:9" s="417" customFormat="1" ht="45" customHeight="1" x14ac:dyDescent="0.25">
      <c r="A97" s="457">
        <f>$A$1</f>
        <v>45038</v>
      </c>
      <c r="B97" s="458" t="str">
        <f>Tischeint.1!A27</f>
        <v>1. / 1</v>
      </c>
      <c r="C97" s="459">
        <f>Tischeint.1!I27</f>
        <v>1</v>
      </c>
      <c r="D97" s="459"/>
      <c r="E97" s="425"/>
      <c r="F97" s="420"/>
      <c r="G97" s="420"/>
      <c r="H97" s="420"/>
      <c r="I97" s="420"/>
    </row>
    <row r="98" spans="1:9" s="419" customFormat="1" ht="80.25" customHeight="1" x14ac:dyDescent="0.35">
      <c r="A98" s="460" t="str">
        <f>Tischeint.1!K27&amp;"  "</f>
        <v xml:space="preserve">D / 1  </v>
      </c>
      <c r="B98" s="461" t="str">
        <f>Tischeint.1!N27</f>
        <v>T / 4</v>
      </c>
      <c r="C98" s="461" t="str">
        <f>Tischeint.1!Q27</f>
        <v>J / 2</v>
      </c>
      <c r="D98" s="461" t="str">
        <f>Tischeint.1!T27</f>
        <v>N / 3</v>
      </c>
      <c r="E98" s="426"/>
      <c r="F98" s="420"/>
      <c r="G98" s="420"/>
      <c r="H98" s="420"/>
      <c r="I98" s="420"/>
    </row>
    <row r="99" spans="1:9" s="417" customFormat="1" ht="45" customHeight="1" x14ac:dyDescent="0.25">
      <c r="A99" s="457">
        <f>$A$1</f>
        <v>45038</v>
      </c>
      <c r="B99" s="458" t="str">
        <f>Tischeint.1!A29</f>
        <v>1. / 1</v>
      </c>
      <c r="C99" s="459">
        <f>Tischeint.1!I29</f>
        <v>2</v>
      </c>
      <c r="D99" s="459"/>
      <c r="E99" s="425"/>
      <c r="F99" s="420"/>
      <c r="G99" s="420"/>
      <c r="H99" s="420"/>
      <c r="I99" s="420"/>
    </row>
    <row r="100" spans="1:9" s="419" customFormat="1" ht="80.25" customHeight="1" x14ac:dyDescent="0.35">
      <c r="A100" s="460" t="str">
        <f>Tischeint.1!K29&amp;"  "</f>
        <v xml:space="preserve">D / 2  </v>
      </c>
      <c r="B100" s="461" t="str">
        <f>Tischeint.1!N29</f>
        <v>T / 3</v>
      </c>
      <c r="C100" s="461" t="str">
        <f>Tischeint.1!Q29</f>
        <v>J / 1</v>
      </c>
      <c r="D100" s="461" t="str">
        <f>Tischeint.1!T29</f>
        <v>N / 4</v>
      </c>
      <c r="E100" s="426"/>
      <c r="F100" s="420"/>
      <c r="G100" s="420"/>
      <c r="H100" s="420"/>
      <c r="I100" s="420"/>
    </row>
    <row r="101" spans="1:9" s="417" customFormat="1" ht="45" customHeight="1" x14ac:dyDescent="0.25">
      <c r="A101" s="457">
        <f>$A$1</f>
        <v>45038</v>
      </c>
      <c r="B101" s="458" t="str">
        <f>Tischeint.1!A31</f>
        <v>1. / 1</v>
      </c>
      <c r="C101" s="459">
        <f>Tischeint.1!I31</f>
        <v>3</v>
      </c>
      <c r="D101" s="459"/>
      <c r="E101" s="425"/>
      <c r="F101" s="420"/>
      <c r="G101" s="420"/>
      <c r="H101" s="420"/>
      <c r="I101" s="420"/>
    </row>
    <row r="102" spans="1:9" s="419" customFormat="1" ht="80.25" customHeight="1" x14ac:dyDescent="0.35">
      <c r="A102" s="460" t="str">
        <f>Tischeint.1!K31&amp;"  "</f>
        <v xml:space="preserve">D / 3  </v>
      </c>
      <c r="B102" s="461" t="str">
        <f>Tischeint.1!N31</f>
        <v>T / 2</v>
      </c>
      <c r="C102" s="461" t="str">
        <f>Tischeint.1!Q31</f>
        <v>J / 4</v>
      </c>
      <c r="D102" s="461" t="str">
        <f>Tischeint.1!T31</f>
        <v>N / 1</v>
      </c>
      <c r="E102" s="426"/>
      <c r="F102" s="420"/>
      <c r="G102" s="420"/>
      <c r="H102" s="420"/>
      <c r="I102" s="420"/>
    </row>
    <row r="103" spans="1:9" s="417" customFormat="1" ht="45" customHeight="1" x14ac:dyDescent="0.25">
      <c r="A103" s="457">
        <f>$A$1</f>
        <v>45038</v>
      </c>
      <c r="B103" s="458" t="str">
        <f>Tischeint.1!A33</f>
        <v>1. / 1</v>
      </c>
      <c r="C103" s="459">
        <f>Tischeint.1!I33</f>
        <v>4</v>
      </c>
      <c r="D103" s="459"/>
      <c r="E103" s="425"/>
      <c r="F103" s="420"/>
      <c r="G103" s="420"/>
      <c r="H103" s="420"/>
      <c r="I103" s="420"/>
    </row>
    <row r="104" spans="1:9" s="419" customFormat="1" ht="80.25" customHeight="1" x14ac:dyDescent="0.35">
      <c r="A104" s="460" t="str">
        <f>Tischeint.1!K33&amp;"  "</f>
        <v xml:space="preserve">D / 4  </v>
      </c>
      <c r="B104" s="461" t="str">
        <f>Tischeint.1!N33</f>
        <v>T / 1</v>
      </c>
      <c r="C104" s="461" t="str">
        <f>Tischeint.1!Q33</f>
        <v>J / 3</v>
      </c>
      <c r="D104" s="461" t="str">
        <f>Tischeint.1!T33</f>
        <v>N / 2</v>
      </c>
      <c r="E104" s="426"/>
      <c r="F104" s="420"/>
      <c r="G104" s="420"/>
      <c r="H104" s="420"/>
      <c r="I104" s="420"/>
    </row>
    <row r="105" spans="1:9" s="417" customFormat="1" ht="45" customHeight="1" x14ac:dyDescent="0.25">
      <c r="A105" s="457">
        <f>$A$1</f>
        <v>45038</v>
      </c>
      <c r="B105" s="458" t="str">
        <f>Tischeint.1!A67</f>
        <v>1. / 2</v>
      </c>
      <c r="C105" s="459">
        <f>Tischeint.1!I67</f>
        <v>1</v>
      </c>
      <c r="D105" s="459"/>
      <c r="E105" s="425"/>
      <c r="F105" s="420"/>
      <c r="G105" s="420"/>
      <c r="H105" s="420"/>
      <c r="I105" s="420"/>
    </row>
    <row r="106" spans="1:9" s="419" customFormat="1" ht="80.25" customHeight="1" x14ac:dyDescent="0.35">
      <c r="A106" s="460" t="str">
        <f>Tischeint.1!K67&amp;"  "</f>
        <v xml:space="preserve">T / 2  </v>
      </c>
      <c r="B106" s="461" t="str">
        <f>Tischeint.1!N67</f>
        <v>D / 1</v>
      </c>
      <c r="C106" s="461" t="str">
        <f>Tischeint.1!Q67</f>
        <v>N / 4</v>
      </c>
      <c r="D106" s="461" t="str">
        <f>Tischeint.1!T67</f>
        <v>J / 3</v>
      </c>
      <c r="E106" s="426"/>
      <c r="F106" s="420"/>
      <c r="G106" s="420"/>
      <c r="H106" s="420"/>
      <c r="I106" s="420"/>
    </row>
    <row r="107" spans="1:9" s="417" customFormat="1" ht="45" customHeight="1" x14ac:dyDescent="0.25">
      <c r="A107" s="457">
        <f>$A$1</f>
        <v>45038</v>
      </c>
      <c r="B107" s="458" t="str">
        <f>Tischeint.1!A69</f>
        <v>1. / 2</v>
      </c>
      <c r="C107" s="459">
        <f>Tischeint.1!I69</f>
        <v>2</v>
      </c>
      <c r="D107" s="459"/>
      <c r="E107" s="425"/>
      <c r="F107" s="420"/>
      <c r="G107" s="420"/>
      <c r="H107" s="420"/>
      <c r="I107" s="420"/>
    </row>
    <row r="108" spans="1:9" s="419" customFormat="1" ht="80.25" customHeight="1" x14ac:dyDescent="0.35">
      <c r="A108" s="460" t="str">
        <f>Tischeint.1!K69&amp;"  "</f>
        <v xml:space="preserve">T / 1  </v>
      </c>
      <c r="B108" s="461" t="str">
        <f>Tischeint.1!N69</f>
        <v>D / 2</v>
      </c>
      <c r="C108" s="461" t="str">
        <f>Tischeint.1!Q69</f>
        <v>N / 3</v>
      </c>
      <c r="D108" s="461" t="str">
        <f>Tischeint.1!T69</f>
        <v>J / 4</v>
      </c>
      <c r="E108" s="426"/>
      <c r="F108" s="420"/>
      <c r="G108" s="420"/>
      <c r="H108" s="420"/>
      <c r="I108" s="420"/>
    </row>
    <row r="109" spans="1:9" s="417" customFormat="1" ht="45" customHeight="1" x14ac:dyDescent="0.25">
      <c r="A109" s="457">
        <f>$A$1</f>
        <v>45038</v>
      </c>
      <c r="B109" s="458" t="str">
        <f>Tischeint.1!A71</f>
        <v>1. / 2</v>
      </c>
      <c r="C109" s="459">
        <f>Tischeint.1!I71</f>
        <v>3</v>
      </c>
      <c r="D109" s="459"/>
      <c r="E109" s="425"/>
      <c r="F109" s="420"/>
      <c r="G109" s="420"/>
      <c r="H109" s="420"/>
      <c r="I109" s="420"/>
    </row>
    <row r="110" spans="1:9" s="419" customFormat="1" ht="80.25" customHeight="1" x14ac:dyDescent="0.35">
      <c r="A110" s="460" t="str">
        <f>Tischeint.1!K71&amp;"  "</f>
        <v xml:space="preserve">T / 4  </v>
      </c>
      <c r="B110" s="461" t="str">
        <f>Tischeint.1!N71</f>
        <v>D / 3</v>
      </c>
      <c r="C110" s="461" t="str">
        <f>Tischeint.1!Q71</f>
        <v>N / 2</v>
      </c>
      <c r="D110" s="461" t="str">
        <f>Tischeint.1!T71</f>
        <v>J / 1</v>
      </c>
      <c r="E110" s="426"/>
      <c r="F110" s="420"/>
      <c r="G110" s="420"/>
      <c r="H110" s="420"/>
      <c r="I110" s="420"/>
    </row>
    <row r="111" spans="1:9" s="417" customFormat="1" ht="45" customHeight="1" x14ac:dyDescent="0.25">
      <c r="A111" s="457">
        <f>$A$1</f>
        <v>45038</v>
      </c>
      <c r="B111" s="458" t="str">
        <f>Tischeint.1!A73</f>
        <v>1. / 2</v>
      </c>
      <c r="C111" s="459">
        <f>Tischeint.1!I73</f>
        <v>4</v>
      </c>
      <c r="D111" s="459"/>
      <c r="E111" s="425"/>
      <c r="F111" s="420"/>
      <c r="G111" s="420"/>
      <c r="H111" s="420"/>
      <c r="I111" s="420"/>
    </row>
    <row r="112" spans="1:9" s="419" customFormat="1" ht="80.25" customHeight="1" x14ac:dyDescent="0.35">
      <c r="A112" s="460" t="str">
        <f>Tischeint.1!K73&amp;"  "</f>
        <v xml:space="preserve">T / 3  </v>
      </c>
      <c r="B112" s="461" t="str">
        <f>Tischeint.1!N73</f>
        <v>D / 4</v>
      </c>
      <c r="C112" s="461" t="str">
        <f>Tischeint.1!Q73</f>
        <v>N / 1</v>
      </c>
      <c r="D112" s="461" t="str">
        <f>Tischeint.1!T73</f>
        <v>J / 2</v>
      </c>
      <c r="E112" s="426"/>
      <c r="F112" s="420"/>
      <c r="G112" s="420"/>
      <c r="H112" s="420"/>
      <c r="I112" s="420"/>
    </row>
    <row r="113" spans="1:9" s="417" customFormat="1" ht="45" customHeight="1" x14ac:dyDescent="0.25">
      <c r="A113" s="457">
        <f>$A$1</f>
        <v>45038</v>
      </c>
      <c r="B113" s="458" t="str">
        <f>Tischeint.1!A107</f>
        <v>1. / 3</v>
      </c>
      <c r="C113" s="459">
        <f>Tischeint.1!I107</f>
        <v>1</v>
      </c>
      <c r="D113" s="459"/>
      <c r="E113" s="425"/>
      <c r="F113" s="420"/>
      <c r="G113" s="420"/>
      <c r="H113" s="420"/>
      <c r="I113" s="420"/>
    </row>
    <row r="114" spans="1:9" s="419" customFormat="1" ht="80.25" customHeight="1" x14ac:dyDescent="0.35">
      <c r="A114" s="460" t="str">
        <f>Tischeint.1!K107&amp;"  "</f>
        <v xml:space="preserve">J / 4  </v>
      </c>
      <c r="B114" s="461" t="str">
        <f>Tischeint.1!N107</f>
        <v>N / 2</v>
      </c>
      <c r="C114" s="461" t="str">
        <f>Tischeint.1!Q107</f>
        <v>D / 1</v>
      </c>
      <c r="D114" s="461" t="str">
        <f>Tischeint.1!T107</f>
        <v>T / 3</v>
      </c>
      <c r="E114" s="426"/>
      <c r="F114" s="420"/>
      <c r="G114" s="420"/>
      <c r="H114" s="420"/>
      <c r="I114" s="420"/>
    </row>
    <row r="115" spans="1:9" s="417" customFormat="1" ht="45" customHeight="1" x14ac:dyDescent="0.25">
      <c r="A115" s="457">
        <f>$A$1</f>
        <v>45038</v>
      </c>
      <c r="B115" s="458" t="str">
        <f>Tischeint.1!A109</f>
        <v>1. / 3</v>
      </c>
      <c r="C115" s="459">
        <f>Tischeint.1!I109</f>
        <v>2</v>
      </c>
      <c r="D115" s="459"/>
      <c r="E115" s="425"/>
      <c r="F115" s="420"/>
      <c r="G115" s="420"/>
      <c r="H115" s="420"/>
      <c r="I115" s="420"/>
    </row>
    <row r="116" spans="1:9" s="419" customFormat="1" ht="80.25" customHeight="1" x14ac:dyDescent="0.35">
      <c r="A116" s="460" t="str">
        <f>Tischeint.1!K109&amp;"  "</f>
        <v xml:space="preserve">J / 3  </v>
      </c>
      <c r="B116" s="461" t="str">
        <f>Tischeint.1!N109</f>
        <v>N / 1</v>
      </c>
      <c r="C116" s="461" t="str">
        <f>Tischeint.1!Q109</f>
        <v>D / 2</v>
      </c>
      <c r="D116" s="461" t="str">
        <f>Tischeint.1!T109</f>
        <v>T / 4</v>
      </c>
      <c r="E116" s="426"/>
      <c r="F116" s="420"/>
      <c r="G116" s="420"/>
      <c r="H116" s="420"/>
      <c r="I116" s="420"/>
    </row>
    <row r="117" spans="1:9" s="417" customFormat="1" ht="45" customHeight="1" x14ac:dyDescent="0.25">
      <c r="A117" s="457">
        <f>$A$1</f>
        <v>45038</v>
      </c>
      <c r="B117" s="458" t="str">
        <f>Tischeint.1!A111</f>
        <v>1. / 3</v>
      </c>
      <c r="C117" s="459">
        <f>Tischeint.1!I111</f>
        <v>3</v>
      </c>
      <c r="D117" s="459"/>
      <c r="E117" s="425"/>
      <c r="F117" s="420"/>
      <c r="G117" s="420"/>
      <c r="H117" s="420"/>
      <c r="I117" s="420"/>
    </row>
    <row r="118" spans="1:9" s="419" customFormat="1" ht="80.25" customHeight="1" x14ac:dyDescent="0.35">
      <c r="A118" s="460" t="str">
        <f>Tischeint.1!K111&amp;"  "</f>
        <v xml:space="preserve">J / 2  </v>
      </c>
      <c r="B118" s="461" t="str">
        <f>Tischeint.1!N111</f>
        <v>N / 4</v>
      </c>
      <c r="C118" s="461" t="str">
        <f>Tischeint.1!Q111</f>
        <v>D / 3</v>
      </c>
      <c r="D118" s="461" t="str">
        <f>Tischeint.1!T111</f>
        <v>T / 1</v>
      </c>
      <c r="E118" s="426"/>
      <c r="F118" s="420"/>
      <c r="G118" s="420"/>
      <c r="H118" s="420"/>
      <c r="I118" s="420"/>
    </row>
    <row r="119" spans="1:9" s="417" customFormat="1" ht="45" customHeight="1" x14ac:dyDescent="0.25">
      <c r="A119" s="457">
        <f>$A$1</f>
        <v>45038</v>
      </c>
      <c r="B119" s="458" t="str">
        <f>Tischeint.1!A113</f>
        <v>1. / 3</v>
      </c>
      <c r="C119" s="459">
        <f>Tischeint.1!I113</f>
        <v>4</v>
      </c>
      <c r="D119" s="459"/>
      <c r="E119" s="425"/>
      <c r="F119" s="420"/>
      <c r="G119" s="420"/>
      <c r="H119" s="420"/>
      <c r="I119" s="420"/>
    </row>
    <row r="120" spans="1:9" s="419" customFormat="1" ht="80.25" customHeight="1" x14ac:dyDescent="0.35">
      <c r="A120" s="460" t="str">
        <f>Tischeint.1!K113&amp;"  "</f>
        <v xml:space="preserve">J / 1  </v>
      </c>
      <c r="B120" s="461" t="str">
        <f>Tischeint.1!N113</f>
        <v>N / 3</v>
      </c>
      <c r="C120" s="461" t="str">
        <f>Tischeint.1!Q113</f>
        <v>D / 4</v>
      </c>
      <c r="D120" s="461" t="str">
        <f>Tischeint.1!T113</f>
        <v>T / 2</v>
      </c>
      <c r="E120" s="426"/>
      <c r="F120" s="420"/>
      <c r="G120" s="420"/>
      <c r="H120" s="420"/>
      <c r="I120" s="420"/>
    </row>
    <row r="121" spans="1:9" s="417" customFormat="1" ht="45" customHeight="1" x14ac:dyDescent="0.25">
      <c r="A121" s="457">
        <f>$A$1</f>
        <v>45038</v>
      </c>
      <c r="B121" s="458" t="str">
        <f>Tischeint.1!A147</f>
        <v>1. / 4</v>
      </c>
      <c r="C121" s="459">
        <f>Tischeint.1!I147</f>
        <v>1</v>
      </c>
      <c r="D121" s="459"/>
      <c r="E121" s="425"/>
      <c r="F121" s="420"/>
      <c r="G121" s="420"/>
      <c r="H121" s="420"/>
      <c r="I121" s="420"/>
    </row>
    <row r="122" spans="1:9" s="419" customFormat="1" ht="80.25" customHeight="1" x14ac:dyDescent="0.35">
      <c r="A122" s="460" t="str">
        <f>Tischeint.1!K147&amp;"  "</f>
        <v xml:space="preserve">N / 1  </v>
      </c>
      <c r="B122" s="461" t="str">
        <f>Tischeint.1!N147</f>
        <v>J / 1</v>
      </c>
      <c r="C122" s="461" t="str">
        <f>Tischeint.1!Q147</f>
        <v>T / 1</v>
      </c>
      <c r="D122" s="461" t="str">
        <f>Tischeint.1!T147</f>
        <v>D / 1</v>
      </c>
      <c r="E122" s="426"/>
      <c r="F122" s="420"/>
      <c r="G122" s="420"/>
      <c r="H122" s="420"/>
      <c r="I122" s="420"/>
    </row>
    <row r="123" spans="1:9" s="417" customFormat="1" ht="45" customHeight="1" x14ac:dyDescent="0.25">
      <c r="A123" s="457">
        <f>$A$1</f>
        <v>45038</v>
      </c>
      <c r="B123" s="458" t="str">
        <f>Tischeint.1!A149</f>
        <v>1. / 4</v>
      </c>
      <c r="C123" s="459">
        <f>Tischeint.1!I149</f>
        <v>2</v>
      </c>
      <c r="D123" s="459"/>
      <c r="E123" s="425"/>
      <c r="F123" s="420"/>
      <c r="G123" s="420"/>
      <c r="H123" s="420"/>
      <c r="I123" s="420"/>
    </row>
    <row r="124" spans="1:9" s="419" customFormat="1" ht="80.25" customHeight="1" x14ac:dyDescent="0.35">
      <c r="A124" s="460" t="str">
        <f>Tischeint.1!K149&amp;"  "</f>
        <v xml:space="preserve">N / 2  </v>
      </c>
      <c r="B124" s="461" t="str">
        <f>Tischeint.1!N149</f>
        <v>J / 2</v>
      </c>
      <c r="C124" s="461" t="str">
        <f>Tischeint.1!Q149</f>
        <v>T / 2</v>
      </c>
      <c r="D124" s="461" t="str">
        <f>Tischeint.1!T149</f>
        <v>D / 2</v>
      </c>
      <c r="E124" s="426"/>
      <c r="F124" s="420"/>
      <c r="G124" s="420"/>
      <c r="H124" s="420"/>
      <c r="I124" s="420"/>
    </row>
    <row r="125" spans="1:9" s="417" customFormat="1" ht="45" customHeight="1" x14ac:dyDescent="0.25">
      <c r="A125" s="457">
        <f>$A$1</f>
        <v>45038</v>
      </c>
      <c r="B125" s="458" t="str">
        <f>Tischeint.1!A151</f>
        <v>1. / 4</v>
      </c>
      <c r="C125" s="459">
        <f>Tischeint.1!I151</f>
        <v>3</v>
      </c>
      <c r="D125" s="459"/>
      <c r="E125" s="425"/>
      <c r="F125" s="420"/>
      <c r="G125" s="420"/>
      <c r="H125" s="420"/>
      <c r="I125" s="420"/>
    </row>
    <row r="126" spans="1:9" s="419" customFormat="1" ht="80.25" customHeight="1" x14ac:dyDescent="0.35">
      <c r="A126" s="460" t="str">
        <f>Tischeint.1!K151&amp;"  "</f>
        <v xml:space="preserve">N / 3  </v>
      </c>
      <c r="B126" s="461" t="str">
        <f>Tischeint.1!N151</f>
        <v>J / 3</v>
      </c>
      <c r="C126" s="461" t="str">
        <f>Tischeint.1!Q151</f>
        <v>T / 3</v>
      </c>
      <c r="D126" s="461" t="str">
        <f>Tischeint.1!T151</f>
        <v>D / 3</v>
      </c>
      <c r="E126" s="426"/>
      <c r="F126" s="420"/>
      <c r="G126" s="420"/>
      <c r="H126" s="420"/>
      <c r="I126" s="420"/>
    </row>
    <row r="127" spans="1:9" s="417" customFormat="1" ht="45" customHeight="1" x14ac:dyDescent="0.25">
      <c r="A127" s="457">
        <f>$A$1</f>
        <v>45038</v>
      </c>
      <c r="B127" s="458" t="str">
        <f>Tischeint.1!A153</f>
        <v>1. / 4</v>
      </c>
      <c r="C127" s="459">
        <f>Tischeint.1!I153</f>
        <v>4</v>
      </c>
      <c r="D127" s="459"/>
      <c r="E127" s="425"/>
      <c r="F127" s="420"/>
      <c r="G127" s="420"/>
      <c r="H127" s="420"/>
      <c r="I127" s="420"/>
    </row>
    <row r="128" spans="1:9" s="419" customFormat="1" ht="80.25" customHeight="1" x14ac:dyDescent="0.35">
      <c r="A128" s="460" t="str">
        <f>Tischeint.1!K153&amp;"  "</f>
        <v xml:space="preserve">N / 4  </v>
      </c>
      <c r="B128" s="461" t="str">
        <f>Tischeint.1!N153</f>
        <v>J / 4</v>
      </c>
      <c r="C128" s="461" t="str">
        <f>Tischeint.1!Q153</f>
        <v>T / 4</v>
      </c>
      <c r="D128" s="461" t="str">
        <f>Tischeint.1!T153</f>
        <v>D / 4</v>
      </c>
      <c r="E128" s="426"/>
      <c r="F128" s="420"/>
      <c r="G128" s="420"/>
      <c r="H128" s="420"/>
      <c r="I128" s="420"/>
    </row>
    <row r="129" spans="1:9" s="417" customFormat="1" ht="45" customHeight="1" x14ac:dyDescent="0.25">
      <c r="A129" s="457">
        <f>$A$1</f>
        <v>45038</v>
      </c>
      <c r="B129" s="458" t="str">
        <f>Tischeint.1!A35</f>
        <v>1. / 1</v>
      </c>
      <c r="C129" s="459">
        <f>Tischeint.1!I35</f>
        <v>1</v>
      </c>
      <c r="D129" s="459"/>
      <c r="E129" s="427"/>
      <c r="F129" s="420"/>
      <c r="G129" s="420"/>
      <c r="H129" s="420"/>
      <c r="I129" s="420"/>
    </row>
    <row r="130" spans="1:9" s="419" customFormat="1" ht="80.25" customHeight="1" x14ac:dyDescent="0.35">
      <c r="A130" s="460" t="str">
        <f>Tischeint.1!K35&amp;"  "</f>
        <v xml:space="preserve"> / 1  </v>
      </c>
      <c r="B130" s="461" t="str">
        <f>Tischeint.1!N35</f>
        <v xml:space="preserve"> / 4</v>
      </c>
      <c r="C130" s="461" t="str">
        <f>Tischeint.1!Q35</f>
        <v xml:space="preserve"> / 2</v>
      </c>
      <c r="D130" s="461" t="str">
        <f>Tischeint.1!T35</f>
        <v xml:space="preserve"> / 3</v>
      </c>
      <c r="E130" s="428"/>
      <c r="F130" s="420"/>
      <c r="G130" s="420"/>
      <c r="H130" s="420"/>
      <c r="I130" s="420"/>
    </row>
    <row r="131" spans="1:9" s="417" customFormat="1" ht="45" customHeight="1" x14ac:dyDescent="0.25">
      <c r="A131" s="457">
        <f>$A$1</f>
        <v>45038</v>
      </c>
      <c r="B131" s="458" t="str">
        <f>Tischeint.1!A37</f>
        <v>1. / 1</v>
      </c>
      <c r="C131" s="459">
        <f>Tischeint.1!I37</f>
        <v>2</v>
      </c>
      <c r="D131" s="459"/>
      <c r="E131" s="427"/>
      <c r="F131" s="420"/>
      <c r="G131" s="420"/>
      <c r="H131" s="420"/>
      <c r="I131" s="420"/>
    </row>
    <row r="132" spans="1:9" s="419" customFormat="1" ht="80.25" customHeight="1" x14ac:dyDescent="0.35">
      <c r="A132" s="460" t="str">
        <f>Tischeint.1!K37&amp;"  "</f>
        <v xml:space="preserve"> / 2  </v>
      </c>
      <c r="B132" s="461" t="str">
        <f>Tischeint.1!N37</f>
        <v xml:space="preserve"> / 3</v>
      </c>
      <c r="C132" s="461" t="str">
        <f>Tischeint.1!Q37</f>
        <v xml:space="preserve"> / 1</v>
      </c>
      <c r="D132" s="461" t="str">
        <f>Tischeint.1!T37</f>
        <v xml:space="preserve"> / 4</v>
      </c>
      <c r="E132" s="428"/>
      <c r="F132" s="420"/>
      <c r="G132" s="420"/>
      <c r="H132" s="420"/>
      <c r="I132" s="420"/>
    </row>
    <row r="133" spans="1:9" s="417" customFormat="1" ht="45" customHeight="1" x14ac:dyDescent="0.25">
      <c r="A133" s="457">
        <f>$A$1</f>
        <v>45038</v>
      </c>
      <c r="B133" s="458" t="str">
        <f>Tischeint.1!A39</f>
        <v>1. / 1</v>
      </c>
      <c r="C133" s="459">
        <f>Tischeint.1!I39</f>
        <v>3</v>
      </c>
      <c r="D133" s="459"/>
      <c r="E133" s="427"/>
      <c r="F133" s="420"/>
      <c r="G133" s="420"/>
      <c r="H133" s="420"/>
      <c r="I133" s="420"/>
    </row>
    <row r="134" spans="1:9" s="419" customFormat="1" ht="80.25" customHeight="1" x14ac:dyDescent="0.35">
      <c r="A134" s="460" t="str">
        <f>Tischeint.1!K39&amp;"  "</f>
        <v xml:space="preserve"> / 3  </v>
      </c>
      <c r="B134" s="461" t="str">
        <f>Tischeint.1!N39</f>
        <v xml:space="preserve"> / 2</v>
      </c>
      <c r="C134" s="461" t="str">
        <f>Tischeint.1!Q39</f>
        <v xml:space="preserve"> / 4</v>
      </c>
      <c r="D134" s="461" t="str">
        <f>Tischeint.1!T39</f>
        <v xml:space="preserve"> / 1</v>
      </c>
      <c r="E134" s="428"/>
      <c r="F134" s="420"/>
      <c r="G134" s="420"/>
      <c r="H134" s="420"/>
      <c r="I134" s="420"/>
    </row>
    <row r="135" spans="1:9" s="417" customFormat="1" ht="45" customHeight="1" x14ac:dyDescent="0.25">
      <c r="A135" s="457">
        <f>$A$1</f>
        <v>45038</v>
      </c>
      <c r="B135" s="458" t="str">
        <f>Tischeint.1!A41</f>
        <v>1. / 1</v>
      </c>
      <c r="C135" s="459">
        <f>Tischeint.1!I41</f>
        <v>4</v>
      </c>
      <c r="D135" s="459"/>
      <c r="E135" s="427"/>
      <c r="F135" s="420"/>
      <c r="G135" s="420"/>
      <c r="H135" s="420"/>
      <c r="I135" s="420"/>
    </row>
    <row r="136" spans="1:9" s="419" customFormat="1" ht="80.25" customHeight="1" x14ac:dyDescent="0.35">
      <c r="A136" s="460" t="str">
        <f>Tischeint.1!K41&amp;"  "</f>
        <v xml:space="preserve"> / 4  </v>
      </c>
      <c r="B136" s="461" t="str">
        <f>Tischeint.1!N41</f>
        <v xml:space="preserve"> / 1</v>
      </c>
      <c r="C136" s="461" t="str">
        <f>Tischeint.1!Q41</f>
        <v xml:space="preserve"> / 3</v>
      </c>
      <c r="D136" s="461" t="str">
        <f>Tischeint.1!T41</f>
        <v xml:space="preserve"> / 2</v>
      </c>
      <c r="E136" s="428"/>
      <c r="F136" s="420"/>
      <c r="G136" s="420"/>
      <c r="H136" s="420"/>
      <c r="I136" s="420"/>
    </row>
    <row r="137" spans="1:9" s="417" customFormat="1" ht="45" customHeight="1" x14ac:dyDescent="0.25">
      <c r="A137" s="457">
        <f>$A$1</f>
        <v>45038</v>
      </c>
      <c r="B137" s="458" t="str">
        <f>Tischeint.1!A75</f>
        <v>1. / 2</v>
      </c>
      <c r="C137" s="459">
        <f>Tischeint.1!I75</f>
        <v>1</v>
      </c>
      <c r="D137" s="459"/>
      <c r="E137" s="427"/>
      <c r="F137" s="420"/>
      <c r="G137" s="420"/>
      <c r="H137" s="420"/>
      <c r="I137" s="420"/>
    </row>
    <row r="138" spans="1:9" s="419" customFormat="1" ht="80.25" customHeight="1" x14ac:dyDescent="0.35">
      <c r="A138" s="460" t="str">
        <f>Tischeint.1!K75&amp;"  "</f>
        <v xml:space="preserve"> / 2  </v>
      </c>
      <c r="B138" s="461" t="str">
        <f>Tischeint.1!N75</f>
        <v xml:space="preserve"> / 1</v>
      </c>
      <c r="C138" s="461" t="str">
        <f>Tischeint.1!Q75</f>
        <v xml:space="preserve"> / 4</v>
      </c>
      <c r="D138" s="461" t="str">
        <f>Tischeint.1!T75</f>
        <v xml:space="preserve"> / 3</v>
      </c>
      <c r="E138" s="428"/>
      <c r="F138" s="420"/>
      <c r="G138" s="420"/>
      <c r="H138" s="420"/>
      <c r="I138" s="420"/>
    </row>
    <row r="139" spans="1:9" s="417" customFormat="1" ht="45" customHeight="1" x14ac:dyDescent="0.25">
      <c r="A139" s="457">
        <f>$A$1</f>
        <v>45038</v>
      </c>
      <c r="B139" s="458" t="str">
        <f>Tischeint.1!A77</f>
        <v>1. / 2</v>
      </c>
      <c r="C139" s="459">
        <f>Tischeint.1!I77</f>
        <v>2</v>
      </c>
      <c r="D139" s="459"/>
      <c r="E139" s="427"/>
      <c r="F139" s="420"/>
      <c r="G139" s="420"/>
      <c r="H139" s="420"/>
      <c r="I139" s="420"/>
    </row>
    <row r="140" spans="1:9" s="419" customFormat="1" ht="80.25" customHeight="1" x14ac:dyDescent="0.35">
      <c r="A140" s="460" t="str">
        <f>Tischeint.1!K77&amp;"  "</f>
        <v xml:space="preserve"> / 1  </v>
      </c>
      <c r="B140" s="461" t="str">
        <f>Tischeint.1!N77</f>
        <v xml:space="preserve"> / 2</v>
      </c>
      <c r="C140" s="461" t="str">
        <f>Tischeint.1!Q77</f>
        <v xml:space="preserve"> / 3</v>
      </c>
      <c r="D140" s="461" t="str">
        <f>Tischeint.1!T77</f>
        <v xml:space="preserve"> / 4</v>
      </c>
      <c r="E140" s="428"/>
      <c r="F140" s="420"/>
      <c r="G140" s="420"/>
      <c r="H140" s="420"/>
      <c r="I140" s="420"/>
    </row>
    <row r="141" spans="1:9" s="417" customFormat="1" ht="45" customHeight="1" x14ac:dyDescent="0.25">
      <c r="A141" s="457">
        <f>$A$1</f>
        <v>45038</v>
      </c>
      <c r="B141" s="458" t="str">
        <f>Tischeint.1!A79</f>
        <v>1. / 2</v>
      </c>
      <c r="C141" s="459">
        <f>Tischeint.1!I79</f>
        <v>3</v>
      </c>
      <c r="D141" s="459"/>
      <c r="E141" s="427"/>
      <c r="F141" s="420"/>
      <c r="G141" s="420"/>
      <c r="H141" s="420"/>
      <c r="I141" s="420"/>
    </row>
    <row r="142" spans="1:9" s="419" customFormat="1" ht="80.25" customHeight="1" x14ac:dyDescent="0.35">
      <c r="A142" s="460" t="str">
        <f>Tischeint.1!K79&amp;"  "</f>
        <v xml:space="preserve"> / 4  </v>
      </c>
      <c r="B142" s="461" t="str">
        <f>Tischeint.1!N79</f>
        <v xml:space="preserve"> / 3</v>
      </c>
      <c r="C142" s="461" t="str">
        <f>Tischeint.1!Q79</f>
        <v xml:space="preserve"> / 2</v>
      </c>
      <c r="D142" s="461" t="str">
        <f>Tischeint.1!T79</f>
        <v xml:space="preserve"> / 1</v>
      </c>
      <c r="E142" s="428"/>
      <c r="F142" s="420"/>
      <c r="G142" s="420"/>
      <c r="H142" s="420"/>
      <c r="I142" s="420"/>
    </row>
    <row r="143" spans="1:9" s="417" customFormat="1" ht="45" customHeight="1" x14ac:dyDescent="0.25">
      <c r="A143" s="457">
        <f>$A$1</f>
        <v>45038</v>
      </c>
      <c r="B143" s="458" t="str">
        <f>Tischeint.1!A81</f>
        <v>1. / 2</v>
      </c>
      <c r="C143" s="459">
        <f>Tischeint.1!I81</f>
        <v>4</v>
      </c>
      <c r="D143" s="459"/>
      <c r="E143" s="427"/>
      <c r="F143" s="420"/>
      <c r="G143" s="420"/>
      <c r="H143" s="420"/>
      <c r="I143" s="420"/>
    </row>
    <row r="144" spans="1:9" s="419" customFormat="1" ht="80.25" customHeight="1" x14ac:dyDescent="0.35">
      <c r="A144" s="460" t="str">
        <f>Tischeint.1!K81&amp;"  "</f>
        <v xml:space="preserve"> / 3  </v>
      </c>
      <c r="B144" s="461" t="str">
        <f>Tischeint.1!N81</f>
        <v xml:space="preserve"> / 4</v>
      </c>
      <c r="C144" s="461" t="str">
        <f>Tischeint.1!Q81</f>
        <v xml:space="preserve"> / 1</v>
      </c>
      <c r="D144" s="461" t="str">
        <f>Tischeint.1!T81</f>
        <v xml:space="preserve"> / 2</v>
      </c>
      <c r="E144" s="428"/>
      <c r="F144" s="420"/>
      <c r="G144" s="420"/>
      <c r="H144" s="420"/>
      <c r="I144" s="420"/>
    </row>
    <row r="145" spans="1:9" s="417" customFormat="1" ht="45" customHeight="1" x14ac:dyDescent="0.25">
      <c r="A145" s="457">
        <f>$A$1</f>
        <v>45038</v>
      </c>
      <c r="B145" s="458" t="str">
        <f>Tischeint.1!A115</f>
        <v>1. / 3</v>
      </c>
      <c r="C145" s="459">
        <f>Tischeint.1!I115</f>
        <v>1</v>
      </c>
      <c r="D145" s="459"/>
      <c r="E145" s="427"/>
      <c r="F145" s="420"/>
      <c r="G145" s="420"/>
      <c r="H145" s="420"/>
      <c r="I145" s="420"/>
    </row>
    <row r="146" spans="1:9" s="419" customFormat="1" ht="80.25" customHeight="1" x14ac:dyDescent="0.35">
      <c r="A146" s="460" t="str">
        <f>Tischeint.1!K115&amp;"  "</f>
        <v xml:space="preserve"> / 4  </v>
      </c>
      <c r="B146" s="461" t="str">
        <f>Tischeint.1!N115</f>
        <v xml:space="preserve"> / 2</v>
      </c>
      <c r="C146" s="461" t="str">
        <f>Tischeint.1!Q115</f>
        <v xml:space="preserve"> / 1</v>
      </c>
      <c r="D146" s="461" t="str">
        <f>Tischeint.1!T115</f>
        <v xml:space="preserve"> / 3</v>
      </c>
      <c r="E146" s="428"/>
      <c r="F146" s="420"/>
      <c r="G146" s="420"/>
      <c r="H146" s="420"/>
      <c r="I146" s="420"/>
    </row>
    <row r="147" spans="1:9" s="417" customFormat="1" ht="45" customHeight="1" x14ac:dyDescent="0.25">
      <c r="A147" s="457">
        <f>$A$1</f>
        <v>45038</v>
      </c>
      <c r="B147" s="458" t="str">
        <f>Tischeint.1!A117</f>
        <v>1. / 3</v>
      </c>
      <c r="C147" s="459">
        <f>Tischeint.1!I117</f>
        <v>2</v>
      </c>
      <c r="D147" s="459"/>
      <c r="E147" s="427"/>
      <c r="F147" s="420"/>
      <c r="G147" s="420"/>
      <c r="H147" s="420"/>
      <c r="I147" s="420"/>
    </row>
    <row r="148" spans="1:9" s="419" customFormat="1" ht="80.25" customHeight="1" x14ac:dyDescent="0.35">
      <c r="A148" s="460" t="str">
        <f>Tischeint.1!K117&amp;"  "</f>
        <v xml:space="preserve"> / 3  </v>
      </c>
      <c r="B148" s="461" t="str">
        <f>Tischeint.1!N117</f>
        <v xml:space="preserve"> / 1</v>
      </c>
      <c r="C148" s="461" t="str">
        <f>Tischeint.1!Q117</f>
        <v xml:space="preserve"> / 2</v>
      </c>
      <c r="D148" s="461" t="str">
        <f>Tischeint.1!T117</f>
        <v xml:space="preserve"> / 4</v>
      </c>
      <c r="E148" s="428"/>
      <c r="F148" s="420"/>
      <c r="G148" s="420"/>
      <c r="H148" s="420"/>
      <c r="I148" s="420"/>
    </row>
    <row r="149" spans="1:9" s="417" customFormat="1" ht="45" customHeight="1" x14ac:dyDescent="0.25">
      <c r="A149" s="457">
        <f>$A$1</f>
        <v>45038</v>
      </c>
      <c r="B149" s="458" t="str">
        <f>Tischeint.1!A119</f>
        <v>1. / 3</v>
      </c>
      <c r="C149" s="459">
        <f>Tischeint.1!I119</f>
        <v>3</v>
      </c>
      <c r="D149" s="459"/>
      <c r="E149" s="427"/>
      <c r="F149" s="420"/>
      <c r="G149" s="420"/>
      <c r="H149" s="420"/>
      <c r="I149" s="420"/>
    </row>
    <row r="150" spans="1:9" s="419" customFormat="1" ht="80.25" customHeight="1" x14ac:dyDescent="0.35">
      <c r="A150" s="460" t="str">
        <f>Tischeint.1!K119&amp;"  "</f>
        <v xml:space="preserve"> / 2  </v>
      </c>
      <c r="B150" s="461" t="str">
        <f>Tischeint.1!N119</f>
        <v xml:space="preserve"> / 4</v>
      </c>
      <c r="C150" s="461" t="str">
        <f>Tischeint.1!Q119</f>
        <v xml:space="preserve"> / 3</v>
      </c>
      <c r="D150" s="461" t="str">
        <f>Tischeint.1!T119</f>
        <v xml:space="preserve"> / 1</v>
      </c>
      <c r="E150" s="428"/>
      <c r="F150" s="420"/>
      <c r="G150" s="420"/>
      <c r="H150" s="420"/>
      <c r="I150" s="420"/>
    </row>
    <row r="151" spans="1:9" s="417" customFormat="1" ht="45" customHeight="1" x14ac:dyDescent="0.25">
      <c r="A151" s="457">
        <f>$A$1</f>
        <v>45038</v>
      </c>
      <c r="B151" s="458" t="str">
        <f>Tischeint.1!A121</f>
        <v>1. / 3</v>
      </c>
      <c r="C151" s="459">
        <f>Tischeint.1!I121</f>
        <v>4</v>
      </c>
      <c r="D151" s="459"/>
      <c r="E151" s="427"/>
      <c r="F151" s="420"/>
      <c r="G151" s="420"/>
      <c r="H151" s="420"/>
      <c r="I151" s="420"/>
    </row>
    <row r="152" spans="1:9" s="419" customFormat="1" ht="80.25" customHeight="1" x14ac:dyDescent="0.35">
      <c r="A152" s="460" t="str">
        <f>Tischeint.1!K121&amp;"  "</f>
        <v xml:space="preserve"> / 1  </v>
      </c>
      <c r="B152" s="461" t="str">
        <f>Tischeint.1!N121</f>
        <v xml:space="preserve"> / 3</v>
      </c>
      <c r="C152" s="461" t="str">
        <f>Tischeint.1!Q121</f>
        <v xml:space="preserve"> / 4</v>
      </c>
      <c r="D152" s="461" t="str">
        <f>Tischeint.1!T121</f>
        <v xml:space="preserve"> / 2</v>
      </c>
      <c r="E152" s="428"/>
      <c r="F152" s="420"/>
      <c r="G152" s="420"/>
      <c r="H152" s="420"/>
      <c r="I152" s="420"/>
    </row>
    <row r="153" spans="1:9" s="417" customFormat="1" ht="45" customHeight="1" x14ac:dyDescent="0.25">
      <c r="A153" s="457">
        <f>$A$1</f>
        <v>45038</v>
      </c>
      <c r="B153" s="458" t="str">
        <f>Tischeint.1!A155</f>
        <v>1. / 4</v>
      </c>
      <c r="C153" s="459">
        <f>Tischeint.1!I155</f>
        <v>1</v>
      </c>
      <c r="D153" s="459"/>
      <c r="E153" s="427"/>
      <c r="F153" s="420"/>
      <c r="G153" s="420"/>
      <c r="H153" s="420"/>
      <c r="I153" s="420"/>
    </row>
    <row r="154" spans="1:9" s="419" customFormat="1" ht="80.25" customHeight="1" x14ac:dyDescent="0.35">
      <c r="A154" s="460" t="str">
        <f>Tischeint.1!K155&amp;"  "</f>
        <v xml:space="preserve"> / 1  </v>
      </c>
      <c r="B154" s="461" t="str">
        <f>Tischeint.1!N155</f>
        <v xml:space="preserve"> / 1</v>
      </c>
      <c r="C154" s="461" t="str">
        <f>Tischeint.1!Q155</f>
        <v xml:space="preserve"> / 1</v>
      </c>
      <c r="D154" s="461" t="str">
        <f>Tischeint.1!T155</f>
        <v xml:space="preserve"> / 1</v>
      </c>
      <c r="E154" s="428"/>
      <c r="F154" s="420"/>
      <c r="G154" s="420"/>
      <c r="H154" s="420"/>
      <c r="I154" s="420"/>
    </row>
    <row r="155" spans="1:9" s="417" customFormat="1" ht="45" customHeight="1" x14ac:dyDescent="0.25">
      <c r="A155" s="457">
        <f>$A$1</f>
        <v>45038</v>
      </c>
      <c r="B155" s="458" t="str">
        <f>Tischeint.1!A157</f>
        <v>1. / 4</v>
      </c>
      <c r="C155" s="459">
        <f>Tischeint.1!I157</f>
        <v>2</v>
      </c>
      <c r="D155" s="459"/>
      <c r="E155" s="427"/>
      <c r="F155" s="420"/>
      <c r="G155" s="420"/>
      <c r="H155" s="420"/>
      <c r="I155" s="420"/>
    </row>
    <row r="156" spans="1:9" s="419" customFormat="1" ht="80.25" customHeight="1" x14ac:dyDescent="0.35">
      <c r="A156" s="460" t="str">
        <f>Tischeint.1!K157&amp;"  "</f>
        <v xml:space="preserve"> / 2  </v>
      </c>
      <c r="B156" s="461" t="str">
        <f>Tischeint.1!N157</f>
        <v xml:space="preserve"> / 2</v>
      </c>
      <c r="C156" s="461" t="str">
        <f>Tischeint.1!Q157</f>
        <v xml:space="preserve"> / 2</v>
      </c>
      <c r="D156" s="461" t="str">
        <f>Tischeint.1!T157</f>
        <v xml:space="preserve"> / 2</v>
      </c>
      <c r="E156" s="428"/>
      <c r="F156" s="420"/>
      <c r="G156" s="420"/>
      <c r="H156" s="420"/>
      <c r="I156" s="420"/>
    </row>
    <row r="157" spans="1:9" s="417" customFormat="1" ht="45" customHeight="1" x14ac:dyDescent="0.25">
      <c r="A157" s="457">
        <f>$A$1</f>
        <v>45038</v>
      </c>
      <c r="B157" s="458" t="str">
        <f>Tischeint.1!A159</f>
        <v>1. / 4</v>
      </c>
      <c r="C157" s="459">
        <f>Tischeint.1!I159</f>
        <v>3</v>
      </c>
      <c r="D157" s="459"/>
      <c r="E157" s="427"/>
      <c r="F157" s="420"/>
      <c r="G157" s="420"/>
      <c r="H157" s="420"/>
      <c r="I157" s="420"/>
    </row>
    <row r="158" spans="1:9" s="419" customFormat="1" ht="80.25" customHeight="1" x14ac:dyDescent="0.35">
      <c r="A158" s="460" t="str">
        <f>Tischeint.1!K159&amp;"  "</f>
        <v xml:space="preserve"> / 3  </v>
      </c>
      <c r="B158" s="461" t="str">
        <f>Tischeint.1!N159</f>
        <v xml:space="preserve"> / 3</v>
      </c>
      <c r="C158" s="461" t="str">
        <f>Tischeint.1!Q159</f>
        <v xml:space="preserve"> / 3</v>
      </c>
      <c r="D158" s="461" t="str">
        <f>Tischeint.1!T159</f>
        <v xml:space="preserve"> / 3</v>
      </c>
      <c r="E158" s="428"/>
      <c r="F158" s="420"/>
      <c r="G158" s="420"/>
      <c r="H158" s="420"/>
      <c r="I158" s="420"/>
    </row>
    <row r="159" spans="1:9" s="417" customFormat="1" ht="45" customHeight="1" x14ac:dyDescent="0.25">
      <c r="A159" s="457">
        <f>$A$1</f>
        <v>45038</v>
      </c>
      <c r="B159" s="458" t="str">
        <f>Tischeint.1!A161</f>
        <v>1. / 4</v>
      </c>
      <c r="C159" s="459">
        <f>Tischeint.1!I161</f>
        <v>4</v>
      </c>
      <c r="D159" s="459"/>
      <c r="E159" s="427"/>
      <c r="F159" s="420"/>
      <c r="G159" s="420"/>
      <c r="H159" s="420"/>
      <c r="I159" s="420"/>
    </row>
    <row r="160" spans="1:9" s="419" customFormat="1" ht="80.25" customHeight="1" x14ac:dyDescent="0.35">
      <c r="A160" s="460" t="str">
        <f>Tischeint.1!K161&amp;"  "</f>
        <v xml:space="preserve"> / 4  </v>
      </c>
      <c r="B160" s="461" t="str">
        <f>Tischeint.1!N161</f>
        <v xml:space="preserve"> / 4</v>
      </c>
      <c r="C160" s="461" t="str">
        <f>Tischeint.1!Q161</f>
        <v xml:space="preserve"> / 4</v>
      </c>
      <c r="D160" s="461" t="str">
        <f>Tischeint.1!T161</f>
        <v xml:space="preserve"> / 4</v>
      </c>
      <c r="E160" s="428"/>
      <c r="F160" s="420"/>
      <c r="G160" s="420"/>
      <c r="H160" s="420"/>
      <c r="I160" s="420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79" manualBreakCount="7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0" max="16383" man="1"/>
    <brk id="122" max="16383" man="1"/>
    <brk id="124" max="16383" man="1"/>
    <brk id="126" max="16383" man="1"/>
    <brk id="128" max="16383" man="1"/>
    <brk id="130" max="16383" man="1"/>
    <brk id="132" max="16383" man="1"/>
    <brk id="134" max="16383" man="1"/>
    <brk id="136" max="16383" man="1"/>
    <brk id="138" max="16383" man="1"/>
    <brk id="140" max="16383" man="1"/>
    <brk id="142" max="16383" man="1"/>
    <brk id="144" max="16383" man="1"/>
    <brk id="146" max="16383" man="1"/>
    <brk id="148" max="16383" man="1"/>
    <brk id="150" max="16383" man="1"/>
    <brk id="152" max="16383" man="1"/>
    <brk id="154" max="16383" man="1"/>
    <brk id="156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27</vt:i4>
      </vt:variant>
    </vt:vector>
  </HeadingPairs>
  <TitlesOfParts>
    <vt:vector size="50" baseType="lpstr">
      <vt:lpstr>8er+7er</vt:lpstr>
      <vt:lpstr>9er+10er</vt:lpstr>
      <vt:lpstr>11er+12er</vt:lpstr>
      <vt:lpstr>15er+16er</vt:lpstr>
      <vt:lpstr>19er+20er</vt:lpstr>
      <vt:lpstr>Einleitung</vt:lpstr>
      <vt:lpstr>Serienzähler</vt:lpstr>
      <vt:lpstr>Tischeint.1</vt:lpstr>
      <vt:lpstr>Listen 1._4Serien</vt:lpstr>
      <vt:lpstr>Tischeint.2</vt:lpstr>
      <vt:lpstr>Listen 2._4Serien</vt:lpstr>
      <vt:lpstr>Tischeint.3</vt:lpstr>
      <vt:lpstr>Listen 3._4Serien</vt:lpstr>
      <vt:lpstr>Tischeint.4</vt:lpstr>
      <vt:lpstr>Listen 4._4Serien</vt:lpstr>
      <vt:lpstr>Tischeint.5</vt:lpstr>
      <vt:lpstr>Listen 5._4Serien</vt:lpstr>
      <vt:lpstr>Tischeint.6</vt:lpstr>
      <vt:lpstr>Listen 6._4Serien</vt:lpstr>
      <vt:lpstr>sonstige 5er!</vt:lpstr>
      <vt:lpstr>Listen sonstige 5er_4 Serien</vt:lpstr>
      <vt:lpstr>3er-Tische!</vt:lpstr>
      <vt:lpstr>Listen 3er-Tische!_4 Serien</vt:lpstr>
      <vt:lpstr>'3er-Tische!'!Druckbereich</vt:lpstr>
      <vt:lpstr>'8er+7er'!Druckbereich</vt:lpstr>
      <vt:lpstr>Einleitung!Druckbereich</vt:lpstr>
      <vt:lpstr>'Listen 1._4Serien'!Druckbereich</vt:lpstr>
      <vt:lpstr>'Listen 2._4Serien'!Druckbereich</vt:lpstr>
      <vt:lpstr>'Listen 3._4Serien'!Druckbereich</vt:lpstr>
      <vt:lpstr>'Listen 3er-Tische!_4 Serien'!Druckbereich</vt:lpstr>
      <vt:lpstr>'Listen 4._4Serien'!Druckbereich</vt:lpstr>
      <vt:lpstr>'Listen 5._4Serien'!Druckbereich</vt:lpstr>
      <vt:lpstr>'Listen 6._4Serien'!Druckbereich</vt:lpstr>
      <vt:lpstr>'Listen sonstige 5er_4 Serien'!Druckbereich</vt:lpstr>
      <vt:lpstr>'sonstige 5er!'!Druckbereich</vt:lpstr>
      <vt:lpstr>Tischeint.1!Druckbereich</vt:lpstr>
      <vt:lpstr>Tischeint.2!Druckbereich</vt:lpstr>
      <vt:lpstr>Tischeint.3!Druckbereich</vt:lpstr>
      <vt:lpstr>Tischeint.4!Druckbereich</vt:lpstr>
      <vt:lpstr>Tischeint.5!Druckbereich</vt:lpstr>
      <vt:lpstr>Tischeint.6!Druckbereich</vt:lpstr>
      <vt:lpstr>'3er-Tische!'!Drucktitel</vt:lpstr>
      <vt:lpstr>Serienzähler!Drucktitel</vt:lpstr>
      <vt:lpstr>'sonstige 5er!'!Drucktitel</vt:lpstr>
      <vt:lpstr>Tischeint.1!Drucktitel</vt:lpstr>
      <vt:lpstr>Tischeint.2!Drucktitel</vt:lpstr>
      <vt:lpstr>Tischeint.3!Drucktitel</vt:lpstr>
      <vt:lpstr>Tischeint.4!Drucktitel</vt:lpstr>
      <vt:lpstr>Tischeint.5!Drucktitel</vt:lpstr>
      <vt:lpstr>Tischeint.6!Drucktitel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2023-01-31T12:25:59Z</cp:lastPrinted>
  <dcterms:created xsi:type="dcterms:W3CDTF">2006-02-08T11:15:39Z</dcterms:created>
  <dcterms:modified xsi:type="dcterms:W3CDTF">2023-01-31T12:29:42Z</dcterms:modified>
</cp:coreProperties>
</file>