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DieseArbeitsmappe"/>
  <mc:AlternateContent xmlns:mc="http://schemas.openxmlformats.org/markup-compatibility/2006">
    <mc:Choice Requires="x15">
      <x15ac:absPath xmlns:x15ac="http://schemas.microsoft.com/office/spreadsheetml/2010/11/ac" url="D:\DSkV\Vorlagen_2023\"/>
    </mc:Choice>
  </mc:AlternateContent>
  <xr:revisionPtr revIDLastSave="0" documentId="13_ncr:1_{A7C6C5B6-DFEC-4BA5-9F26-34A74BA3B8FD}" xr6:coauthVersionLast="47" xr6:coauthVersionMax="47" xr10:uidLastSave="{00000000-0000-0000-0000-000000000000}"/>
  <bookViews>
    <workbookView xWindow="-120" yWindow="-120" windowWidth="20730" windowHeight="11760" tabRatio="804" activeTab="2" xr2:uid="{00000000-000D-0000-FFFF-FFFF00000000}"/>
  </bookViews>
  <sheets>
    <sheet name="Einleitung" sheetId="43" r:id="rId1"/>
    <sheet name="Serienzähler" sheetId="18" r:id="rId2"/>
    <sheet name="Tischeint.1" sheetId="3" r:id="rId3"/>
    <sheet name="Listen 1._2Serien" sheetId="22" r:id="rId4"/>
    <sheet name="Tischeint.2" sheetId="4" r:id="rId5"/>
    <sheet name="Listen 2._2Serien" sheetId="32" r:id="rId6"/>
    <sheet name="Tischeint.3" sheetId="5" r:id="rId7"/>
    <sheet name="Listen 3._2Serien" sheetId="33" r:id="rId8"/>
    <sheet name="Tischeint.4" sheetId="6" r:id="rId9"/>
    <sheet name="Listen 4._2Serien" sheetId="34" r:id="rId10"/>
    <sheet name="Tischeint.5" sheetId="7" r:id="rId11"/>
    <sheet name="Listen 5._2Serien" sheetId="35" r:id="rId12"/>
    <sheet name="sonstige 5er!" sheetId="8" r:id="rId13"/>
    <sheet name="Listen sonstige 5er_2 Serien" sheetId="42" r:id="rId14"/>
  </sheets>
  <definedNames>
    <definedName name="_xlnm.Print_Area" localSheetId="0">Einleitung!$A:$A</definedName>
    <definedName name="_xlnm.Print_Area" localSheetId="3">'Listen 1._2Serien'!$A$1:$D$80</definedName>
    <definedName name="_xlnm.Print_Area" localSheetId="5">'Listen 2._2Serien'!$A$1:$D$80</definedName>
    <definedName name="_xlnm.Print_Area" localSheetId="7">'Listen 3._2Serien'!$A$1:$D$80</definedName>
    <definedName name="_xlnm.Print_Area" localSheetId="9">'Listen 4._2Serien'!$A$1:$D$80</definedName>
    <definedName name="_xlnm.Print_Area" localSheetId="11">'Listen 5._2Serien'!$A$1:$D$80</definedName>
    <definedName name="_xlnm.Print_Area" localSheetId="13">'Listen sonstige 5er_2 Serien'!$A$1:$D$80</definedName>
    <definedName name="_xlnm.Print_Area" localSheetId="12">'sonstige 5er!'!$A:$V</definedName>
    <definedName name="_xlnm.Print_Area" localSheetId="2">Tischeint.1!$A:$V</definedName>
    <definedName name="_xlnm.Print_Area" localSheetId="4">Tischeint.2!$A:$V</definedName>
    <definedName name="_xlnm.Print_Area" localSheetId="6">Tischeint.3!$A:$V</definedName>
    <definedName name="_xlnm.Print_Area" localSheetId="8">Tischeint.4!$A:$V</definedName>
    <definedName name="_xlnm.Print_Area" localSheetId="10">Tischeint.5!$A:$V</definedName>
    <definedName name="_xlnm.Print_Titles" localSheetId="1">Serienzähler!$1:$1</definedName>
    <definedName name="_xlnm.Print_Titles" localSheetId="12">'sonstige 5er!'!$1:$1</definedName>
    <definedName name="_xlnm.Print_Titles" localSheetId="2">Tischeint.1!$1:$1</definedName>
    <definedName name="_xlnm.Print_Titles" localSheetId="4">Tischeint.2!$1:$1</definedName>
    <definedName name="_xlnm.Print_Titles" localSheetId="6">Tischeint.3!$1:$1</definedName>
    <definedName name="_xlnm.Print_Titles" localSheetId="8">Tischeint.4!$1:$1</definedName>
    <definedName name="_xlnm.Print_Titles" localSheetId="10">Tischeint.5!$1:$1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8" l="1"/>
  <c r="A1" i="42" s="1"/>
  <c r="B1" i="22"/>
  <c r="B23" i="22" s="1"/>
  <c r="A3" i="3"/>
  <c r="A43" i="3"/>
  <c r="I43" i="3"/>
  <c r="D9" i="22"/>
  <c r="I51" i="3"/>
  <c r="D25" i="22" s="1"/>
  <c r="I59" i="3"/>
  <c r="D41" i="22" s="1"/>
  <c r="I67" i="3"/>
  <c r="I75" i="3"/>
  <c r="D73" i="22" s="1"/>
  <c r="I35" i="3"/>
  <c r="I27" i="3"/>
  <c r="D49" i="22" s="1"/>
  <c r="I19" i="3"/>
  <c r="I3" i="3"/>
  <c r="D1" i="22" s="1"/>
  <c r="I11" i="3"/>
  <c r="I13" i="3" s="1"/>
  <c r="A1" i="22"/>
  <c r="A79" i="22" s="1"/>
  <c r="K9" i="3"/>
  <c r="A8" i="22" s="1"/>
  <c r="N9" i="3"/>
  <c r="B8" i="22" s="1"/>
  <c r="Q9" i="3"/>
  <c r="C8" i="22" s="1"/>
  <c r="T9" i="3"/>
  <c r="D8" i="22" s="1"/>
  <c r="K43" i="3"/>
  <c r="A10" i="22" s="1"/>
  <c r="N43" i="3"/>
  <c r="B10" i="22"/>
  <c r="Q43" i="3"/>
  <c r="C10" i="22" s="1"/>
  <c r="T43" i="3"/>
  <c r="D10" i="22" s="1"/>
  <c r="K45" i="3"/>
  <c r="A12" i="22" s="1"/>
  <c r="N45" i="3"/>
  <c r="B12" i="22" s="1"/>
  <c r="Q45" i="3"/>
  <c r="C12" i="22" s="1"/>
  <c r="T45" i="3"/>
  <c r="D12" i="22"/>
  <c r="K47" i="3"/>
  <c r="A14" i="22" s="1"/>
  <c r="N47" i="3"/>
  <c r="B14" i="22" s="1"/>
  <c r="Q47" i="3"/>
  <c r="C14" i="22" s="1"/>
  <c r="T47" i="3"/>
  <c r="D14" i="22" s="1"/>
  <c r="K49" i="3"/>
  <c r="A16" i="22" s="1"/>
  <c r="N49" i="3"/>
  <c r="B16" i="22"/>
  <c r="Q49" i="3"/>
  <c r="C16" i="22" s="1"/>
  <c r="T49" i="3"/>
  <c r="D16" i="22" s="1"/>
  <c r="K7" i="3"/>
  <c r="A6" i="22" s="1"/>
  <c r="N7" i="3"/>
  <c r="B6" i="22" s="1"/>
  <c r="Q7" i="3"/>
  <c r="C6" i="22" s="1"/>
  <c r="T7" i="3"/>
  <c r="D6" i="22" s="1"/>
  <c r="K5" i="3"/>
  <c r="A4" i="22" s="1"/>
  <c r="K3" i="3"/>
  <c r="A2" i="22"/>
  <c r="T5" i="3"/>
  <c r="D4" i="22" s="1"/>
  <c r="N5" i="3"/>
  <c r="B4" i="22" s="1"/>
  <c r="N3" i="3"/>
  <c r="B2" i="22" s="1"/>
  <c r="Q3" i="3"/>
  <c r="C2" i="22" s="1"/>
  <c r="Q5" i="3"/>
  <c r="C4" i="22" s="1"/>
  <c r="T3" i="3"/>
  <c r="D2" i="22" s="1"/>
  <c r="K11" i="3"/>
  <c r="A18" i="22" s="1"/>
  <c r="N11" i="3"/>
  <c r="B18" i="22" s="1"/>
  <c r="Q11" i="3"/>
  <c r="C18" i="22" s="1"/>
  <c r="T11" i="3"/>
  <c r="D18" i="22" s="1"/>
  <c r="K13" i="3"/>
  <c r="A20" i="22" s="1"/>
  <c r="N13" i="3"/>
  <c r="B20" i="22" s="1"/>
  <c r="Q13" i="3"/>
  <c r="C20" i="22" s="1"/>
  <c r="T13" i="3"/>
  <c r="D20" i="22" s="1"/>
  <c r="K15" i="3"/>
  <c r="A22" i="22" s="1"/>
  <c r="N15" i="3"/>
  <c r="B22" i="22" s="1"/>
  <c r="Q15" i="3"/>
  <c r="C22" i="22" s="1"/>
  <c r="T15" i="3"/>
  <c r="D22" i="22"/>
  <c r="K17" i="3"/>
  <c r="A24" i="22" s="1"/>
  <c r="N17" i="3"/>
  <c r="B24" i="22"/>
  <c r="Q17" i="3"/>
  <c r="C24" i="22" s="1"/>
  <c r="T17" i="3"/>
  <c r="D24" i="22" s="1"/>
  <c r="K51" i="3"/>
  <c r="A26" i="22" s="1"/>
  <c r="N51" i="3"/>
  <c r="B26" i="22"/>
  <c r="Q51" i="3"/>
  <c r="C26" i="22" s="1"/>
  <c r="T51" i="3"/>
  <c r="D26" i="22"/>
  <c r="K53" i="3"/>
  <c r="A28" i="22" s="1"/>
  <c r="N53" i="3"/>
  <c r="B28" i="22" s="1"/>
  <c r="Q53" i="3"/>
  <c r="C28" i="22" s="1"/>
  <c r="T53" i="3"/>
  <c r="D28" i="22" s="1"/>
  <c r="K55" i="3"/>
  <c r="A30" i="22" s="1"/>
  <c r="N55" i="3"/>
  <c r="B30" i="22"/>
  <c r="Q55" i="3"/>
  <c r="C30" i="22" s="1"/>
  <c r="T55" i="3"/>
  <c r="D30" i="22" s="1"/>
  <c r="K57" i="3"/>
  <c r="A32" i="22" s="1"/>
  <c r="N57" i="3"/>
  <c r="B32" i="22" s="1"/>
  <c r="Q57" i="3"/>
  <c r="C32" i="22" s="1"/>
  <c r="T57" i="3"/>
  <c r="D32" i="22" s="1"/>
  <c r="K19" i="3"/>
  <c r="A34" i="22" s="1"/>
  <c r="N19" i="3"/>
  <c r="B34" i="22" s="1"/>
  <c r="Q19" i="3"/>
  <c r="C34" i="22" s="1"/>
  <c r="T19" i="3"/>
  <c r="D34" i="22" s="1"/>
  <c r="K21" i="3"/>
  <c r="A36" i="22" s="1"/>
  <c r="N21" i="3"/>
  <c r="B36" i="22"/>
  <c r="Q21" i="3"/>
  <c r="C36" i="22" s="1"/>
  <c r="T21" i="3"/>
  <c r="D36" i="22" s="1"/>
  <c r="K23" i="3"/>
  <c r="A38" i="22" s="1"/>
  <c r="N23" i="3"/>
  <c r="B38" i="22" s="1"/>
  <c r="Q23" i="3"/>
  <c r="C38" i="22" s="1"/>
  <c r="T23" i="3"/>
  <c r="D38" i="22"/>
  <c r="K25" i="3"/>
  <c r="A40" i="22" s="1"/>
  <c r="N25" i="3"/>
  <c r="B40" i="22" s="1"/>
  <c r="Q25" i="3"/>
  <c r="C40" i="22" s="1"/>
  <c r="T25" i="3"/>
  <c r="D40" i="22" s="1"/>
  <c r="K27" i="3"/>
  <c r="A50" i="22" s="1"/>
  <c r="N27" i="3"/>
  <c r="B50" i="22"/>
  <c r="Q27" i="3"/>
  <c r="C50" i="22" s="1"/>
  <c r="T27" i="3"/>
  <c r="D50" i="22" s="1"/>
  <c r="K29" i="3"/>
  <c r="A52" i="22" s="1"/>
  <c r="N29" i="3"/>
  <c r="B52" i="22" s="1"/>
  <c r="Q29" i="3"/>
  <c r="C52" i="22" s="1"/>
  <c r="T29" i="3"/>
  <c r="D52" i="22" s="1"/>
  <c r="K31" i="3"/>
  <c r="A54" i="22" s="1"/>
  <c r="N31" i="3"/>
  <c r="B54" i="22"/>
  <c r="Q31" i="3"/>
  <c r="C54" i="22" s="1"/>
  <c r="T31" i="3"/>
  <c r="D54" i="22" s="1"/>
  <c r="K33" i="3"/>
  <c r="A56" i="22" s="1"/>
  <c r="N33" i="3"/>
  <c r="B56" i="22" s="1"/>
  <c r="Q33" i="3"/>
  <c r="C56" i="22" s="1"/>
  <c r="T33" i="3"/>
  <c r="D56" i="22" s="1"/>
  <c r="K35" i="3"/>
  <c r="A66" i="22" s="1"/>
  <c r="N35" i="3"/>
  <c r="B66" i="22" s="1"/>
  <c r="Q35" i="3"/>
  <c r="C66" i="22" s="1"/>
  <c r="T35" i="3"/>
  <c r="D66" i="22" s="1"/>
  <c r="K37" i="3"/>
  <c r="A68" i="22" s="1"/>
  <c r="N37" i="3"/>
  <c r="B68" i="22" s="1"/>
  <c r="Q37" i="3"/>
  <c r="C68" i="22" s="1"/>
  <c r="T37" i="3"/>
  <c r="D68" i="22" s="1"/>
  <c r="K39" i="3"/>
  <c r="A70" i="22" s="1"/>
  <c r="N39" i="3"/>
  <c r="B70" i="22" s="1"/>
  <c r="Q39" i="3"/>
  <c r="C70" i="22" s="1"/>
  <c r="T39" i="3"/>
  <c r="D70" i="22" s="1"/>
  <c r="K41" i="3"/>
  <c r="A72" i="22" s="1"/>
  <c r="N41" i="3"/>
  <c r="B72" i="22" s="1"/>
  <c r="Q41" i="3"/>
  <c r="C72" i="22" s="1"/>
  <c r="T41" i="3"/>
  <c r="D72" i="22" s="1"/>
  <c r="K59" i="3"/>
  <c r="A42" i="22" s="1"/>
  <c r="N59" i="3"/>
  <c r="B42" i="22"/>
  <c r="Q59" i="3"/>
  <c r="C42" i="22" s="1"/>
  <c r="T59" i="3"/>
  <c r="D42" i="22" s="1"/>
  <c r="K61" i="3"/>
  <c r="A44" i="22" s="1"/>
  <c r="N61" i="3"/>
  <c r="B44" i="22"/>
  <c r="Q61" i="3"/>
  <c r="C44" i="22" s="1"/>
  <c r="T61" i="3"/>
  <c r="D44" i="22" s="1"/>
  <c r="K63" i="3"/>
  <c r="A46" i="22" s="1"/>
  <c r="N63" i="3"/>
  <c r="B46" i="22" s="1"/>
  <c r="Q63" i="3"/>
  <c r="C46" i="22" s="1"/>
  <c r="T63" i="3"/>
  <c r="D46" i="22" s="1"/>
  <c r="K65" i="3"/>
  <c r="A48" i="22" s="1"/>
  <c r="N65" i="3"/>
  <c r="B48" i="22" s="1"/>
  <c r="Q65" i="3"/>
  <c r="C48" i="22" s="1"/>
  <c r="T65" i="3"/>
  <c r="D48" i="22" s="1"/>
  <c r="K67" i="3"/>
  <c r="A58" i="22" s="1"/>
  <c r="N67" i="3"/>
  <c r="B58" i="22" s="1"/>
  <c r="Q67" i="3"/>
  <c r="C58" i="22" s="1"/>
  <c r="T67" i="3"/>
  <c r="D58" i="22" s="1"/>
  <c r="K69" i="3"/>
  <c r="A60" i="22" s="1"/>
  <c r="N69" i="3"/>
  <c r="B60" i="22"/>
  <c r="Q69" i="3"/>
  <c r="C60" i="22" s="1"/>
  <c r="T69" i="3"/>
  <c r="D60" i="22" s="1"/>
  <c r="K71" i="3"/>
  <c r="A62" i="22" s="1"/>
  <c r="N71" i="3"/>
  <c r="B62" i="22" s="1"/>
  <c r="Q71" i="3"/>
  <c r="C62" i="22" s="1"/>
  <c r="T71" i="3"/>
  <c r="D62" i="22" s="1"/>
  <c r="K73" i="3"/>
  <c r="A64" i="22" s="1"/>
  <c r="N73" i="3"/>
  <c r="B64" i="22" s="1"/>
  <c r="Q73" i="3"/>
  <c r="C64" i="22" s="1"/>
  <c r="T73" i="3"/>
  <c r="D64" i="22" s="1"/>
  <c r="K75" i="3"/>
  <c r="A74" i="22" s="1"/>
  <c r="N75" i="3"/>
  <c r="B74" i="22" s="1"/>
  <c r="Q75" i="3"/>
  <c r="C74" i="22" s="1"/>
  <c r="T75" i="3"/>
  <c r="D74" i="22" s="1"/>
  <c r="K77" i="3"/>
  <c r="A76" i="22" s="1"/>
  <c r="N77" i="3"/>
  <c r="B76" i="22" s="1"/>
  <c r="Q77" i="3"/>
  <c r="C76" i="22" s="1"/>
  <c r="T77" i="3"/>
  <c r="D76" i="22" s="1"/>
  <c r="K79" i="3"/>
  <c r="A78" i="22" s="1"/>
  <c r="N79" i="3"/>
  <c r="B78" i="22"/>
  <c r="Q79" i="3"/>
  <c r="C78" i="22" s="1"/>
  <c r="T79" i="3"/>
  <c r="D78" i="22" s="1"/>
  <c r="K81" i="3"/>
  <c r="A80" i="22" s="1"/>
  <c r="N81" i="3"/>
  <c r="B80" i="22" s="1"/>
  <c r="Q81" i="3"/>
  <c r="C80" i="22" s="1"/>
  <c r="T81" i="3"/>
  <c r="D80" i="22" s="1"/>
  <c r="B1" i="32"/>
  <c r="B3" i="32" s="1"/>
  <c r="A43" i="4"/>
  <c r="A45" i="4" s="1"/>
  <c r="A3" i="4"/>
  <c r="I3" i="4"/>
  <c r="D1" i="32"/>
  <c r="I43" i="4"/>
  <c r="D9" i="32"/>
  <c r="I11" i="4"/>
  <c r="D17" i="32"/>
  <c r="I51" i="4"/>
  <c r="I53" i="4" s="1"/>
  <c r="I55" i="4" s="1"/>
  <c r="D25" i="32"/>
  <c r="I19" i="4"/>
  <c r="I59" i="4"/>
  <c r="I27" i="4"/>
  <c r="D49" i="32" s="1"/>
  <c r="I29" i="4"/>
  <c r="I67" i="4"/>
  <c r="D57" i="32" s="1"/>
  <c r="I35" i="4"/>
  <c r="D65" i="32" s="1"/>
  <c r="I75" i="4"/>
  <c r="I77" i="4" s="1"/>
  <c r="T81" i="4"/>
  <c r="D80" i="32" s="1"/>
  <c r="Q81" i="4"/>
  <c r="C80" i="32" s="1"/>
  <c r="N81" i="4"/>
  <c r="B80" i="32" s="1"/>
  <c r="K81" i="4"/>
  <c r="A80" i="32" s="1"/>
  <c r="T79" i="4"/>
  <c r="D78" i="32" s="1"/>
  <c r="Q79" i="4"/>
  <c r="C78" i="32" s="1"/>
  <c r="N79" i="4"/>
  <c r="B78" i="32" s="1"/>
  <c r="K79" i="4"/>
  <c r="A78" i="32" s="1"/>
  <c r="T77" i="4"/>
  <c r="D76" i="32" s="1"/>
  <c r="Q77" i="4"/>
  <c r="C76" i="32" s="1"/>
  <c r="N77" i="4"/>
  <c r="B76" i="32" s="1"/>
  <c r="K77" i="4"/>
  <c r="A76" i="32" s="1"/>
  <c r="T75" i="4"/>
  <c r="D74" i="32" s="1"/>
  <c r="Q75" i="4"/>
  <c r="C74" i="32" s="1"/>
  <c r="N75" i="4"/>
  <c r="B74" i="32" s="1"/>
  <c r="K75" i="4"/>
  <c r="A74" i="32" s="1"/>
  <c r="T41" i="4"/>
  <c r="D72" i="32" s="1"/>
  <c r="Q41" i="4"/>
  <c r="C72" i="32" s="1"/>
  <c r="N41" i="4"/>
  <c r="B72" i="32" s="1"/>
  <c r="K41" i="4"/>
  <c r="A72" i="32" s="1"/>
  <c r="T39" i="4"/>
  <c r="D70" i="32" s="1"/>
  <c r="Q39" i="4"/>
  <c r="C70" i="32" s="1"/>
  <c r="N39" i="4"/>
  <c r="B70" i="32" s="1"/>
  <c r="K39" i="4"/>
  <c r="A70" i="32" s="1"/>
  <c r="T37" i="4"/>
  <c r="D68" i="32" s="1"/>
  <c r="Q37" i="4"/>
  <c r="C68" i="32" s="1"/>
  <c r="N37" i="4"/>
  <c r="B68" i="32" s="1"/>
  <c r="K37" i="4"/>
  <c r="A68" i="32" s="1"/>
  <c r="T35" i="4"/>
  <c r="D66" i="32" s="1"/>
  <c r="Q35" i="4"/>
  <c r="C66" i="32" s="1"/>
  <c r="N35" i="4"/>
  <c r="B66" i="32" s="1"/>
  <c r="K35" i="4"/>
  <c r="A66" i="32" s="1"/>
  <c r="T73" i="4"/>
  <c r="D64" i="32" s="1"/>
  <c r="Q73" i="4"/>
  <c r="C64" i="32" s="1"/>
  <c r="N73" i="4"/>
  <c r="B64" i="32" s="1"/>
  <c r="K73" i="4"/>
  <c r="A64" i="32" s="1"/>
  <c r="T71" i="4"/>
  <c r="D62" i="32" s="1"/>
  <c r="Q71" i="4"/>
  <c r="C62" i="32" s="1"/>
  <c r="N71" i="4"/>
  <c r="B62" i="32" s="1"/>
  <c r="K71" i="4"/>
  <c r="A62" i="32" s="1"/>
  <c r="T69" i="4"/>
  <c r="D60" i="32" s="1"/>
  <c r="Q69" i="4"/>
  <c r="C60" i="32" s="1"/>
  <c r="N69" i="4"/>
  <c r="B60" i="32" s="1"/>
  <c r="K69" i="4"/>
  <c r="A60" i="32" s="1"/>
  <c r="T67" i="4"/>
  <c r="D58" i="32" s="1"/>
  <c r="Q67" i="4"/>
  <c r="C58" i="32" s="1"/>
  <c r="N67" i="4"/>
  <c r="B58" i="32" s="1"/>
  <c r="K67" i="4"/>
  <c r="A58" i="32" s="1"/>
  <c r="T33" i="4"/>
  <c r="D56" i="32" s="1"/>
  <c r="Q33" i="4"/>
  <c r="C56" i="32" s="1"/>
  <c r="N33" i="4"/>
  <c r="B56" i="32" s="1"/>
  <c r="K33" i="4"/>
  <c r="A56" i="32" s="1"/>
  <c r="T31" i="4"/>
  <c r="D54" i="32" s="1"/>
  <c r="Q31" i="4"/>
  <c r="C54" i="32" s="1"/>
  <c r="N31" i="4"/>
  <c r="B54" i="32" s="1"/>
  <c r="K31" i="4"/>
  <c r="A54" i="32" s="1"/>
  <c r="T29" i="4"/>
  <c r="D52" i="32" s="1"/>
  <c r="Q29" i="4"/>
  <c r="C52" i="32" s="1"/>
  <c r="N29" i="4"/>
  <c r="B52" i="32" s="1"/>
  <c r="K29" i="4"/>
  <c r="A52" i="32" s="1"/>
  <c r="T27" i="4"/>
  <c r="D50" i="32" s="1"/>
  <c r="Q27" i="4"/>
  <c r="C50" i="32" s="1"/>
  <c r="N27" i="4"/>
  <c r="B50" i="32" s="1"/>
  <c r="K27" i="4"/>
  <c r="A50" i="32" s="1"/>
  <c r="T65" i="4"/>
  <c r="D48" i="32" s="1"/>
  <c r="Q65" i="4"/>
  <c r="C48" i="32" s="1"/>
  <c r="N65" i="4"/>
  <c r="B48" i="32" s="1"/>
  <c r="K65" i="4"/>
  <c r="A48" i="32" s="1"/>
  <c r="T63" i="4"/>
  <c r="D46" i="32" s="1"/>
  <c r="Q63" i="4"/>
  <c r="C46" i="32" s="1"/>
  <c r="N63" i="4"/>
  <c r="B46" i="32" s="1"/>
  <c r="K63" i="4"/>
  <c r="A46" i="32" s="1"/>
  <c r="T61" i="4"/>
  <c r="D44" i="32" s="1"/>
  <c r="Q61" i="4"/>
  <c r="C44" i="32" s="1"/>
  <c r="N61" i="4"/>
  <c r="B44" i="32" s="1"/>
  <c r="K61" i="4"/>
  <c r="A44" i="32" s="1"/>
  <c r="T59" i="4"/>
  <c r="D42" i="32" s="1"/>
  <c r="Q59" i="4"/>
  <c r="C42" i="32" s="1"/>
  <c r="N59" i="4"/>
  <c r="B42" i="32" s="1"/>
  <c r="K59" i="4"/>
  <c r="A42" i="32" s="1"/>
  <c r="T25" i="4"/>
  <c r="D40" i="32" s="1"/>
  <c r="Q25" i="4"/>
  <c r="C40" i="32" s="1"/>
  <c r="N25" i="4"/>
  <c r="B40" i="32" s="1"/>
  <c r="K25" i="4"/>
  <c r="A40" i="32" s="1"/>
  <c r="T23" i="4"/>
  <c r="D38" i="32" s="1"/>
  <c r="Q23" i="4"/>
  <c r="C38" i="32" s="1"/>
  <c r="N23" i="4"/>
  <c r="B38" i="32" s="1"/>
  <c r="K23" i="4"/>
  <c r="A38" i="32" s="1"/>
  <c r="T21" i="4"/>
  <c r="D36" i="32" s="1"/>
  <c r="Q21" i="4"/>
  <c r="C36" i="32" s="1"/>
  <c r="N21" i="4"/>
  <c r="B36" i="32" s="1"/>
  <c r="K21" i="4"/>
  <c r="A36" i="32" s="1"/>
  <c r="T19" i="4"/>
  <c r="D34" i="32" s="1"/>
  <c r="Q19" i="4"/>
  <c r="C34" i="32" s="1"/>
  <c r="N19" i="4"/>
  <c r="B34" i="32" s="1"/>
  <c r="K19" i="4"/>
  <c r="A34" i="32" s="1"/>
  <c r="T57" i="4"/>
  <c r="D32" i="32" s="1"/>
  <c r="Q57" i="4"/>
  <c r="C32" i="32" s="1"/>
  <c r="N57" i="4"/>
  <c r="B32" i="32" s="1"/>
  <c r="K57" i="4"/>
  <c r="A32" i="32" s="1"/>
  <c r="T55" i="4"/>
  <c r="D30" i="32" s="1"/>
  <c r="Q55" i="4"/>
  <c r="C30" i="32" s="1"/>
  <c r="N55" i="4"/>
  <c r="B30" i="32" s="1"/>
  <c r="K55" i="4"/>
  <c r="A30" i="32" s="1"/>
  <c r="T53" i="4"/>
  <c r="D28" i="32" s="1"/>
  <c r="Q53" i="4"/>
  <c r="C28" i="32" s="1"/>
  <c r="N53" i="4"/>
  <c r="B28" i="32" s="1"/>
  <c r="K53" i="4"/>
  <c r="A28" i="32" s="1"/>
  <c r="T51" i="4"/>
  <c r="D26" i="32" s="1"/>
  <c r="Q51" i="4"/>
  <c r="C26" i="32" s="1"/>
  <c r="N51" i="4"/>
  <c r="B26" i="32" s="1"/>
  <c r="K51" i="4"/>
  <c r="A26" i="32" s="1"/>
  <c r="T17" i="4"/>
  <c r="D24" i="32" s="1"/>
  <c r="Q17" i="4"/>
  <c r="C24" i="32" s="1"/>
  <c r="N17" i="4"/>
  <c r="B24" i="32" s="1"/>
  <c r="K17" i="4"/>
  <c r="A24" i="32" s="1"/>
  <c r="T15" i="4"/>
  <c r="D22" i="32" s="1"/>
  <c r="Q15" i="4"/>
  <c r="C22" i="32" s="1"/>
  <c r="N15" i="4"/>
  <c r="B22" i="32" s="1"/>
  <c r="K15" i="4"/>
  <c r="A22" i="32" s="1"/>
  <c r="T13" i="4"/>
  <c r="D20" i="32"/>
  <c r="Q13" i="4"/>
  <c r="C20" i="32" s="1"/>
  <c r="N13" i="4"/>
  <c r="B20" i="32" s="1"/>
  <c r="K13" i="4"/>
  <c r="A20" i="32" s="1"/>
  <c r="T11" i="4"/>
  <c r="D18" i="32" s="1"/>
  <c r="Q11" i="4"/>
  <c r="C18" i="32" s="1"/>
  <c r="N11" i="4"/>
  <c r="B18" i="32" s="1"/>
  <c r="K11" i="4"/>
  <c r="A18" i="32" s="1"/>
  <c r="T49" i="4"/>
  <c r="D16" i="32" s="1"/>
  <c r="Q49" i="4"/>
  <c r="C16" i="32" s="1"/>
  <c r="N49" i="4"/>
  <c r="B16" i="32" s="1"/>
  <c r="K49" i="4"/>
  <c r="A16" i="32" s="1"/>
  <c r="T47" i="4"/>
  <c r="D14" i="32" s="1"/>
  <c r="Q47" i="4"/>
  <c r="C14" i="32" s="1"/>
  <c r="N47" i="4"/>
  <c r="B14" i="32"/>
  <c r="K47" i="4"/>
  <c r="A14" i="32" s="1"/>
  <c r="T45" i="4"/>
  <c r="D12" i="32" s="1"/>
  <c r="Q45" i="4"/>
  <c r="C12" i="32" s="1"/>
  <c r="N45" i="4"/>
  <c r="B12" i="32" s="1"/>
  <c r="K45" i="4"/>
  <c r="A12" i="32" s="1"/>
  <c r="T43" i="4"/>
  <c r="D10" i="32"/>
  <c r="Q43" i="4"/>
  <c r="C10" i="32" s="1"/>
  <c r="N43" i="4"/>
  <c r="B10" i="32" s="1"/>
  <c r="K43" i="4"/>
  <c r="A10" i="32" s="1"/>
  <c r="T9" i="4"/>
  <c r="D8" i="32" s="1"/>
  <c r="Q9" i="4"/>
  <c r="C8" i="32" s="1"/>
  <c r="N9" i="4"/>
  <c r="B8" i="32" s="1"/>
  <c r="K9" i="4"/>
  <c r="A8" i="32"/>
  <c r="T7" i="4"/>
  <c r="D6" i="32" s="1"/>
  <c r="Q7" i="4"/>
  <c r="C6" i="32" s="1"/>
  <c r="N7" i="4"/>
  <c r="B6" i="32" s="1"/>
  <c r="K7" i="4"/>
  <c r="A6" i="32" s="1"/>
  <c r="T5" i="4"/>
  <c r="D4" i="32" s="1"/>
  <c r="Q5" i="4"/>
  <c r="C4" i="32"/>
  <c r="N5" i="4"/>
  <c r="B4" i="32" s="1"/>
  <c r="K5" i="4"/>
  <c r="A4" i="32" s="1"/>
  <c r="T3" i="4"/>
  <c r="D2" i="32" s="1"/>
  <c r="Q3" i="4"/>
  <c r="C2" i="32" s="1"/>
  <c r="N3" i="4"/>
  <c r="B2" i="32" s="1"/>
  <c r="K3" i="4"/>
  <c r="A2" i="32" s="1"/>
  <c r="AA19" i="4"/>
  <c r="A1" i="32" s="1"/>
  <c r="A75" i="32" s="1"/>
  <c r="B1" i="33"/>
  <c r="B69" i="33" s="1"/>
  <c r="A43" i="5"/>
  <c r="A45" i="5" s="1"/>
  <c r="A3" i="5"/>
  <c r="A5" i="5"/>
  <c r="C9" i="33"/>
  <c r="I3" i="5"/>
  <c r="I43" i="5"/>
  <c r="D9" i="33" s="1"/>
  <c r="I11" i="5"/>
  <c r="I13" i="5"/>
  <c r="I51" i="5"/>
  <c r="D25" i="33" s="1"/>
  <c r="I19" i="5"/>
  <c r="I59" i="5"/>
  <c r="I61" i="5" s="1"/>
  <c r="D43" i="33" s="1"/>
  <c r="D41" i="33"/>
  <c r="I27" i="5"/>
  <c r="D49" i="33" s="1"/>
  <c r="I67" i="5"/>
  <c r="I69" i="5" s="1"/>
  <c r="I35" i="5"/>
  <c r="I37" i="5" s="1"/>
  <c r="I75" i="5"/>
  <c r="D73" i="33" s="1"/>
  <c r="I77" i="5"/>
  <c r="I79" i="5" s="1"/>
  <c r="T81" i="5"/>
  <c r="D80" i="33" s="1"/>
  <c r="Q81" i="5"/>
  <c r="C80" i="33" s="1"/>
  <c r="N81" i="5"/>
  <c r="B80" i="33" s="1"/>
  <c r="K81" i="5"/>
  <c r="A80" i="33" s="1"/>
  <c r="T79" i="5"/>
  <c r="D78" i="33" s="1"/>
  <c r="Q79" i="5"/>
  <c r="C78" i="33" s="1"/>
  <c r="N79" i="5"/>
  <c r="B78" i="33" s="1"/>
  <c r="K79" i="5"/>
  <c r="A78" i="33" s="1"/>
  <c r="T77" i="5"/>
  <c r="D76" i="33" s="1"/>
  <c r="Q77" i="5"/>
  <c r="C76" i="33"/>
  <c r="N77" i="5"/>
  <c r="B76" i="33" s="1"/>
  <c r="K77" i="5"/>
  <c r="A76" i="33" s="1"/>
  <c r="T75" i="5"/>
  <c r="D74" i="33" s="1"/>
  <c r="Q75" i="5"/>
  <c r="C74" i="33" s="1"/>
  <c r="N75" i="5"/>
  <c r="B74" i="33" s="1"/>
  <c r="K75" i="5"/>
  <c r="A74" i="33" s="1"/>
  <c r="T41" i="5"/>
  <c r="D72" i="33" s="1"/>
  <c r="Q41" i="5"/>
  <c r="C72" i="33"/>
  <c r="N41" i="5"/>
  <c r="B72" i="33" s="1"/>
  <c r="K41" i="5"/>
  <c r="A72" i="33" s="1"/>
  <c r="T39" i="5"/>
  <c r="D70" i="33" s="1"/>
  <c r="Q39" i="5"/>
  <c r="C70" i="33" s="1"/>
  <c r="N39" i="5"/>
  <c r="B70" i="33" s="1"/>
  <c r="K39" i="5"/>
  <c r="A70" i="33" s="1"/>
  <c r="T37" i="5"/>
  <c r="D68" i="33" s="1"/>
  <c r="Q37" i="5"/>
  <c r="C68" i="33" s="1"/>
  <c r="N37" i="5"/>
  <c r="B68" i="33" s="1"/>
  <c r="K37" i="5"/>
  <c r="A68" i="33" s="1"/>
  <c r="T35" i="5"/>
  <c r="D66" i="33" s="1"/>
  <c r="Q35" i="5"/>
  <c r="C66" i="33" s="1"/>
  <c r="N35" i="5"/>
  <c r="B66" i="33" s="1"/>
  <c r="K35" i="5"/>
  <c r="A66" i="33" s="1"/>
  <c r="T73" i="5"/>
  <c r="D64" i="33" s="1"/>
  <c r="Q73" i="5"/>
  <c r="C64" i="33"/>
  <c r="N73" i="5"/>
  <c r="B64" i="33" s="1"/>
  <c r="K73" i="5"/>
  <c r="A64" i="33" s="1"/>
  <c r="T71" i="5"/>
  <c r="D62" i="33" s="1"/>
  <c r="Q71" i="5"/>
  <c r="C62" i="33"/>
  <c r="N71" i="5"/>
  <c r="B62" i="33" s="1"/>
  <c r="K71" i="5"/>
  <c r="A62" i="33" s="1"/>
  <c r="T69" i="5"/>
  <c r="D60" i="33" s="1"/>
  <c r="Q69" i="5"/>
  <c r="C60" i="33" s="1"/>
  <c r="N69" i="5"/>
  <c r="B60" i="33" s="1"/>
  <c r="K69" i="5"/>
  <c r="A60" i="33" s="1"/>
  <c r="T67" i="5"/>
  <c r="D58" i="33" s="1"/>
  <c r="Q67" i="5"/>
  <c r="C58" i="33" s="1"/>
  <c r="N67" i="5"/>
  <c r="B58" i="33" s="1"/>
  <c r="K67" i="5"/>
  <c r="A58" i="33" s="1"/>
  <c r="T33" i="5"/>
  <c r="D56" i="33" s="1"/>
  <c r="Q33" i="5"/>
  <c r="C56" i="33"/>
  <c r="N33" i="5"/>
  <c r="B56" i="33" s="1"/>
  <c r="K33" i="5"/>
  <c r="A56" i="33" s="1"/>
  <c r="T31" i="5"/>
  <c r="D54" i="33" s="1"/>
  <c r="Q31" i="5"/>
  <c r="C54" i="33" s="1"/>
  <c r="N31" i="5"/>
  <c r="B54" i="33" s="1"/>
  <c r="K31" i="5"/>
  <c r="A54" i="33" s="1"/>
  <c r="T29" i="5"/>
  <c r="D52" i="33" s="1"/>
  <c r="Q29" i="5"/>
  <c r="C52" i="33"/>
  <c r="N29" i="5"/>
  <c r="B52" i="33" s="1"/>
  <c r="K29" i="5"/>
  <c r="A52" i="33" s="1"/>
  <c r="T27" i="5"/>
  <c r="D50" i="33" s="1"/>
  <c r="Q27" i="5"/>
  <c r="C50" i="33" s="1"/>
  <c r="N27" i="5"/>
  <c r="B50" i="33" s="1"/>
  <c r="K27" i="5"/>
  <c r="A50" i="33" s="1"/>
  <c r="T65" i="5"/>
  <c r="D48" i="33" s="1"/>
  <c r="Q65" i="5"/>
  <c r="C48" i="33" s="1"/>
  <c r="N65" i="5"/>
  <c r="B48" i="33" s="1"/>
  <c r="K65" i="5"/>
  <c r="A48" i="33" s="1"/>
  <c r="T63" i="5"/>
  <c r="D46" i="33" s="1"/>
  <c r="Q63" i="5"/>
  <c r="C46" i="33"/>
  <c r="N63" i="5"/>
  <c r="B46" i="33" s="1"/>
  <c r="K63" i="5"/>
  <c r="A46" i="33" s="1"/>
  <c r="T61" i="5"/>
  <c r="D44" i="33" s="1"/>
  <c r="Q61" i="5"/>
  <c r="C44" i="33"/>
  <c r="N61" i="5"/>
  <c r="B44" i="33" s="1"/>
  <c r="K61" i="5"/>
  <c r="A44" i="33" s="1"/>
  <c r="T59" i="5"/>
  <c r="D42" i="33" s="1"/>
  <c r="Q59" i="5"/>
  <c r="C42" i="33" s="1"/>
  <c r="N59" i="5"/>
  <c r="B42" i="33" s="1"/>
  <c r="K59" i="5"/>
  <c r="A42" i="33" s="1"/>
  <c r="T25" i="5"/>
  <c r="D40" i="33" s="1"/>
  <c r="Q25" i="5"/>
  <c r="C40" i="33" s="1"/>
  <c r="N25" i="5"/>
  <c r="B40" i="33" s="1"/>
  <c r="K25" i="5"/>
  <c r="A40" i="33" s="1"/>
  <c r="T23" i="5"/>
  <c r="D38" i="33" s="1"/>
  <c r="Q23" i="5"/>
  <c r="C38" i="33" s="1"/>
  <c r="N23" i="5"/>
  <c r="B38" i="33" s="1"/>
  <c r="K23" i="5"/>
  <c r="A38" i="33" s="1"/>
  <c r="T21" i="5"/>
  <c r="D36" i="33" s="1"/>
  <c r="Q21" i="5"/>
  <c r="C36" i="33"/>
  <c r="N21" i="5"/>
  <c r="B36" i="33" s="1"/>
  <c r="K21" i="5"/>
  <c r="A36" i="33" s="1"/>
  <c r="T19" i="5"/>
  <c r="D34" i="33" s="1"/>
  <c r="Q19" i="5"/>
  <c r="C34" i="33" s="1"/>
  <c r="N19" i="5"/>
  <c r="B34" i="33" s="1"/>
  <c r="K19" i="5"/>
  <c r="A34" i="33" s="1"/>
  <c r="T57" i="5"/>
  <c r="D32" i="33" s="1"/>
  <c r="Q57" i="5"/>
  <c r="C32" i="33"/>
  <c r="N57" i="5"/>
  <c r="B32" i="33" s="1"/>
  <c r="K57" i="5"/>
  <c r="A32" i="33" s="1"/>
  <c r="T55" i="5"/>
  <c r="D30" i="33" s="1"/>
  <c r="Q55" i="5"/>
  <c r="C30" i="33"/>
  <c r="N55" i="5"/>
  <c r="B30" i="33" s="1"/>
  <c r="K55" i="5"/>
  <c r="A30" i="33" s="1"/>
  <c r="T53" i="5"/>
  <c r="D28" i="33" s="1"/>
  <c r="Q53" i="5"/>
  <c r="C28" i="33" s="1"/>
  <c r="N53" i="5"/>
  <c r="B28" i="33" s="1"/>
  <c r="K53" i="5"/>
  <c r="A28" i="33" s="1"/>
  <c r="T51" i="5"/>
  <c r="D26" i="33" s="1"/>
  <c r="Q51" i="5"/>
  <c r="C26" i="33" s="1"/>
  <c r="N51" i="5"/>
  <c r="B26" i="33" s="1"/>
  <c r="K51" i="5"/>
  <c r="A26" i="33" s="1"/>
  <c r="T17" i="5"/>
  <c r="D24" i="33" s="1"/>
  <c r="Q17" i="5"/>
  <c r="C24" i="33" s="1"/>
  <c r="N17" i="5"/>
  <c r="B24" i="33" s="1"/>
  <c r="K17" i="5"/>
  <c r="A24" i="33" s="1"/>
  <c r="T15" i="5"/>
  <c r="D22" i="33" s="1"/>
  <c r="Q15" i="5"/>
  <c r="C22" i="33" s="1"/>
  <c r="N15" i="5"/>
  <c r="B22" i="33" s="1"/>
  <c r="K15" i="5"/>
  <c r="A22" i="33" s="1"/>
  <c r="T13" i="5"/>
  <c r="D20" i="33" s="1"/>
  <c r="Q13" i="5"/>
  <c r="C20" i="33"/>
  <c r="N13" i="5"/>
  <c r="B20" i="33" s="1"/>
  <c r="K13" i="5"/>
  <c r="A20" i="33" s="1"/>
  <c r="T11" i="5"/>
  <c r="D18" i="33" s="1"/>
  <c r="Q11" i="5"/>
  <c r="C18" i="33" s="1"/>
  <c r="N11" i="5"/>
  <c r="B18" i="33" s="1"/>
  <c r="K11" i="5"/>
  <c r="A18" i="33" s="1"/>
  <c r="T49" i="5"/>
  <c r="D16" i="33" s="1"/>
  <c r="Q49" i="5"/>
  <c r="C16" i="33" s="1"/>
  <c r="N49" i="5"/>
  <c r="B16" i="33" s="1"/>
  <c r="K49" i="5"/>
  <c r="A16" i="33" s="1"/>
  <c r="T47" i="5"/>
  <c r="D14" i="33" s="1"/>
  <c r="Q47" i="5"/>
  <c r="C14" i="33"/>
  <c r="N47" i="5"/>
  <c r="B14" i="33" s="1"/>
  <c r="K47" i="5"/>
  <c r="A14" i="33" s="1"/>
  <c r="T45" i="5"/>
  <c r="D12" i="33" s="1"/>
  <c r="Q45" i="5"/>
  <c r="C12" i="33" s="1"/>
  <c r="N45" i="5"/>
  <c r="B12" i="33" s="1"/>
  <c r="K45" i="5"/>
  <c r="A12" i="33" s="1"/>
  <c r="T43" i="5"/>
  <c r="D10" i="33" s="1"/>
  <c r="Q43" i="5"/>
  <c r="C10" i="33" s="1"/>
  <c r="N43" i="5"/>
  <c r="B10" i="33" s="1"/>
  <c r="K43" i="5"/>
  <c r="A10" i="33" s="1"/>
  <c r="T9" i="5"/>
  <c r="D8" i="33" s="1"/>
  <c r="Q9" i="5"/>
  <c r="C8" i="33" s="1"/>
  <c r="N9" i="5"/>
  <c r="B8" i="33" s="1"/>
  <c r="K9" i="5"/>
  <c r="A8" i="33" s="1"/>
  <c r="T7" i="5"/>
  <c r="D6" i="33" s="1"/>
  <c r="Q7" i="5"/>
  <c r="C6" i="33" s="1"/>
  <c r="N7" i="5"/>
  <c r="B6" i="33" s="1"/>
  <c r="K7" i="5"/>
  <c r="A6" i="33" s="1"/>
  <c r="T5" i="5"/>
  <c r="D4" i="33" s="1"/>
  <c r="Q5" i="5"/>
  <c r="C4" i="33" s="1"/>
  <c r="N5" i="5"/>
  <c r="B4" i="33" s="1"/>
  <c r="K5" i="5"/>
  <c r="A4" i="33" s="1"/>
  <c r="T3" i="5"/>
  <c r="D2" i="33" s="1"/>
  <c r="Q3" i="5"/>
  <c r="C2" i="33" s="1"/>
  <c r="N3" i="5"/>
  <c r="B2" i="33" s="1"/>
  <c r="K3" i="5"/>
  <c r="A2" i="33" s="1"/>
  <c r="AA19" i="5"/>
  <c r="A1" i="33" s="1"/>
  <c r="A75" i="33" s="1"/>
  <c r="B1" i="34"/>
  <c r="B45" i="34" s="1"/>
  <c r="A43" i="6"/>
  <c r="A45" i="6" s="1"/>
  <c r="A3" i="6"/>
  <c r="A5" i="6" s="1"/>
  <c r="A7" i="6" s="1"/>
  <c r="A9" i="6" s="1"/>
  <c r="I3" i="6"/>
  <c r="I5" i="6"/>
  <c r="D1" i="34"/>
  <c r="I43" i="6"/>
  <c r="I11" i="6"/>
  <c r="D17" i="34" s="1"/>
  <c r="I13" i="6"/>
  <c r="I51" i="6"/>
  <c r="I53" i="6" s="1"/>
  <c r="I19" i="6"/>
  <c r="I21" i="6"/>
  <c r="I59" i="6"/>
  <c r="D41" i="34" s="1"/>
  <c r="I27" i="6"/>
  <c r="D49" i="34"/>
  <c r="I67" i="6"/>
  <c r="I35" i="6"/>
  <c r="I37" i="6" s="1"/>
  <c r="D65" i="34"/>
  <c r="I75" i="6"/>
  <c r="T81" i="6"/>
  <c r="D80" i="34" s="1"/>
  <c r="Q81" i="6"/>
  <c r="C80" i="34" s="1"/>
  <c r="N81" i="6"/>
  <c r="B80" i="34" s="1"/>
  <c r="K81" i="6"/>
  <c r="A80" i="34" s="1"/>
  <c r="T79" i="6"/>
  <c r="D78" i="34" s="1"/>
  <c r="Q79" i="6"/>
  <c r="C78" i="34"/>
  <c r="N79" i="6"/>
  <c r="B78" i="34" s="1"/>
  <c r="K79" i="6"/>
  <c r="A78" i="34" s="1"/>
  <c r="T77" i="6"/>
  <c r="D76" i="34" s="1"/>
  <c r="Q77" i="6"/>
  <c r="C76" i="34" s="1"/>
  <c r="N77" i="6"/>
  <c r="B76" i="34" s="1"/>
  <c r="K77" i="6"/>
  <c r="A76" i="34" s="1"/>
  <c r="T75" i="6"/>
  <c r="D74" i="34" s="1"/>
  <c r="Q75" i="6"/>
  <c r="C74" i="34" s="1"/>
  <c r="N75" i="6"/>
  <c r="B74" i="34" s="1"/>
  <c r="K75" i="6"/>
  <c r="A74" i="34" s="1"/>
  <c r="T41" i="6"/>
  <c r="D72" i="34" s="1"/>
  <c r="Q41" i="6"/>
  <c r="C72" i="34" s="1"/>
  <c r="N41" i="6"/>
  <c r="B72" i="34" s="1"/>
  <c r="K41" i="6"/>
  <c r="A72" i="34" s="1"/>
  <c r="T39" i="6"/>
  <c r="D70" i="34" s="1"/>
  <c r="Q39" i="6"/>
  <c r="C70" i="34"/>
  <c r="N39" i="6"/>
  <c r="B70" i="34" s="1"/>
  <c r="K39" i="6"/>
  <c r="A70" i="34" s="1"/>
  <c r="T37" i="6"/>
  <c r="D68" i="34" s="1"/>
  <c r="Q37" i="6"/>
  <c r="C68" i="34" s="1"/>
  <c r="N37" i="6"/>
  <c r="B68" i="34" s="1"/>
  <c r="K37" i="6"/>
  <c r="A68" i="34" s="1"/>
  <c r="T35" i="6"/>
  <c r="D66" i="34" s="1"/>
  <c r="Q35" i="6"/>
  <c r="C66" i="34" s="1"/>
  <c r="N35" i="6"/>
  <c r="B66" i="34" s="1"/>
  <c r="K35" i="6"/>
  <c r="A66" i="34" s="1"/>
  <c r="T73" i="6"/>
  <c r="D64" i="34" s="1"/>
  <c r="Q73" i="6"/>
  <c r="C64" i="34" s="1"/>
  <c r="N73" i="6"/>
  <c r="B64" i="34" s="1"/>
  <c r="K73" i="6"/>
  <c r="A64" i="34" s="1"/>
  <c r="T71" i="6"/>
  <c r="D62" i="34" s="1"/>
  <c r="Q71" i="6"/>
  <c r="C62" i="34"/>
  <c r="N71" i="6"/>
  <c r="B62" i="34" s="1"/>
  <c r="K71" i="6"/>
  <c r="A62" i="34" s="1"/>
  <c r="T69" i="6"/>
  <c r="D60" i="34" s="1"/>
  <c r="Q69" i="6"/>
  <c r="C60" i="34" s="1"/>
  <c r="N69" i="6"/>
  <c r="B60" i="34" s="1"/>
  <c r="K69" i="6"/>
  <c r="A60" i="34" s="1"/>
  <c r="T67" i="6"/>
  <c r="D58" i="34" s="1"/>
  <c r="Q67" i="6"/>
  <c r="C58" i="34" s="1"/>
  <c r="N67" i="6"/>
  <c r="B58" i="34" s="1"/>
  <c r="K67" i="6"/>
  <c r="A58" i="34" s="1"/>
  <c r="T33" i="6"/>
  <c r="D56" i="34" s="1"/>
  <c r="Q33" i="6"/>
  <c r="C56" i="34" s="1"/>
  <c r="N33" i="6"/>
  <c r="B56" i="34" s="1"/>
  <c r="K33" i="6"/>
  <c r="A56" i="34" s="1"/>
  <c r="T31" i="6"/>
  <c r="D54" i="34" s="1"/>
  <c r="Q31" i="6"/>
  <c r="C54" i="34"/>
  <c r="N31" i="6"/>
  <c r="B54" i="34" s="1"/>
  <c r="K31" i="6"/>
  <c r="A54" i="34" s="1"/>
  <c r="T29" i="6"/>
  <c r="D52" i="34" s="1"/>
  <c r="Q29" i="6"/>
  <c r="C52" i="34" s="1"/>
  <c r="N29" i="6"/>
  <c r="B52" i="34" s="1"/>
  <c r="K29" i="6"/>
  <c r="A52" i="34" s="1"/>
  <c r="T27" i="6"/>
  <c r="D50" i="34" s="1"/>
  <c r="Q27" i="6"/>
  <c r="C50" i="34" s="1"/>
  <c r="N27" i="6"/>
  <c r="B50" i="34" s="1"/>
  <c r="K27" i="6"/>
  <c r="A50" i="34" s="1"/>
  <c r="T65" i="6"/>
  <c r="D48" i="34" s="1"/>
  <c r="Q65" i="6"/>
  <c r="C48" i="34" s="1"/>
  <c r="N65" i="6"/>
  <c r="B48" i="34" s="1"/>
  <c r="K65" i="6"/>
  <c r="A48" i="34" s="1"/>
  <c r="T63" i="6"/>
  <c r="D46" i="34" s="1"/>
  <c r="Q63" i="6"/>
  <c r="C46" i="34"/>
  <c r="N63" i="6"/>
  <c r="B46" i="34" s="1"/>
  <c r="K63" i="6"/>
  <c r="A46" i="34" s="1"/>
  <c r="T61" i="6"/>
  <c r="D44" i="34"/>
  <c r="Q61" i="6"/>
  <c r="C44" i="34" s="1"/>
  <c r="N61" i="6"/>
  <c r="B44" i="34" s="1"/>
  <c r="K61" i="6"/>
  <c r="A44" i="34" s="1"/>
  <c r="T59" i="6"/>
  <c r="D42" i="34" s="1"/>
  <c r="Q59" i="6"/>
  <c r="C42" i="34" s="1"/>
  <c r="N59" i="6"/>
  <c r="B42" i="34" s="1"/>
  <c r="K59" i="6"/>
  <c r="A42" i="34" s="1"/>
  <c r="T25" i="6"/>
  <c r="D40" i="34"/>
  <c r="Q25" i="6"/>
  <c r="C40" i="34" s="1"/>
  <c r="N25" i="6"/>
  <c r="B40" i="34" s="1"/>
  <c r="K25" i="6"/>
  <c r="A40" i="34" s="1"/>
  <c r="T23" i="6"/>
  <c r="D38" i="34" s="1"/>
  <c r="Q23" i="6"/>
  <c r="C38" i="34" s="1"/>
  <c r="N23" i="6"/>
  <c r="B38" i="34" s="1"/>
  <c r="K23" i="6"/>
  <c r="A38" i="34" s="1"/>
  <c r="T21" i="6"/>
  <c r="D36" i="34"/>
  <c r="Q21" i="6"/>
  <c r="C36" i="34" s="1"/>
  <c r="N21" i="6"/>
  <c r="B36" i="34" s="1"/>
  <c r="K21" i="6"/>
  <c r="A36" i="34" s="1"/>
  <c r="T19" i="6"/>
  <c r="D34" i="34" s="1"/>
  <c r="Q19" i="6"/>
  <c r="C34" i="34" s="1"/>
  <c r="N19" i="6"/>
  <c r="B34" i="34" s="1"/>
  <c r="K19" i="6"/>
  <c r="A34" i="34" s="1"/>
  <c r="T57" i="6"/>
  <c r="D32" i="34"/>
  <c r="Q57" i="6"/>
  <c r="C32" i="34" s="1"/>
  <c r="N57" i="6"/>
  <c r="B32" i="34" s="1"/>
  <c r="K57" i="6"/>
  <c r="A32" i="34" s="1"/>
  <c r="T55" i="6"/>
  <c r="D30" i="34" s="1"/>
  <c r="Q55" i="6"/>
  <c r="C30" i="34" s="1"/>
  <c r="N55" i="6"/>
  <c r="B30" i="34" s="1"/>
  <c r="K55" i="6"/>
  <c r="A30" i="34" s="1"/>
  <c r="T53" i="6"/>
  <c r="D28" i="34"/>
  <c r="Q53" i="6"/>
  <c r="C28" i="34" s="1"/>
  <c r="N53" i="6"/>
  <c r="B28" i="34" s="1"/>
  <c r="K53" i="6"/>
  <c r="A28" i="34" s="1"/>
  <c r="T51" i="6"/>
  <c r="D26" i="34" s="1"/>
  <c r="Q51" i="6"/>
  <c r="C26" i="34" s="1"/>
  <c r="N51" i="6"/>
  <c r="B26" i="34" s="1"/>
  <c r="K51" i="6"/>
  <c r="A26" i="34" s="1"/>
  <c r="T17" i="6"/>
  <c r="D24" i="34"/>
  <c r="Q17" i="6"/>
  <c r="C24" i="34" s="1"/>
  <c r="N17" i="6"/>
  <c r="B24" i="34" s="1"/>
  <c r="K17" i="6"/>
  <c r="A24" i="34" s="1"/>
  <c r="T15" i="6"/>
  <c r="D22" i="34" s="1"/>
  <c r="Q15" i="6"/>
  <c r="C22" i="34" s="1"/>
  <c r="N15" i="6"/>
  <c r="B22" i="34" s="1"/>
  <c r="K15" i="6"/>
  <c r="A22" i="34" s="1"/>
  <c r="T13" i="6"/>
  <c r="D20" i="34"/>
  <c r="Q13" i="6"/>
  <c r="C20" i="34" s="1"/>
  <c r="N13" i="6"/>
  <c r="B20" i="34" s="1"/>
  <c r="K13" i="6"/>
  <c r="A20" i="34" s="1"/>
  <c r="T11" i="6"/>
  <c r="D18" i="34" s="1"/>
  <c r="Q11" i="6"/>
  <c r="C18" i="34" s="1"/>
  <c r="N11" i="6"/>
  <c r="B18" i="34" s="1"/>
  <c r="K11" i="6"/>
  <c r="A18" i="34" s="1"/>
  <c r="T49" i="6"/>
  <c r="D16" i="34"/>
  <c r="Q49" i="6"/>
  <c r="C16" i="34" s="1"/>
  <c r="N49" i="6"/>
  <c r="B16" i="34" s="1"/>
  <c r="K49" i="6"/>
  <c r="A16" i="34" s="1"/>
  <c r="T47" i="6"/>
  <c r="D14" i="34" s="1"/>
  <c r="Q47" i="6"/>
  <c r="C14" i="34" s="1"/>
  <c r="N47" i="6"/>
  <c r="B14" i="34" s="1"/>
  <c r="K47" i="6"/>
  <c r="A14" i="34" s="1"/>
  <c r="T45" i="6"/>
  <c r="D12" i="34"/>
  <c r="Q45" i="6"/>
  <c r="C12" i="34" s="1"/>
  <c r="N45" i="6"/>
  <c r="B12" i="34" s="1"/>
  <c r="K45" i="6"/>
  <c r="A12" i="34" s="1"/>
  <c r="T43" i="6"/>
  <c r="D10" i="34" s="1"/>
  <c r="Q43" i="6"/>
  <c r="C10" i="34" s="1"/>
  <c r="N43" i="6"/>
  <c r="B10" i="34" s="1"/>
  <c r="K43" i="6"/>
  <c r="A10" i="34" s="1"/>
  <c r="T9" i="6"/>
  <c r="D8" i="34"/>
  <c r="Q9" i="6"/>
  <c r="C8" i="34" s="1"/>
  <c r="N9" i="6"/>
  <c r="B8" i="34" s="1"/>
  <c r="K9" i="6"/>
  <c r="A8" i="34" s="1"/>
  <c r="T7" i="6"/>
  <c r="D6" i="34" s="1"/>
  <c r="Q7" i="6"/>
  <c r="C6" i="34" s="1"/>
  <c r="N7" i="6"/>
  <c r="B6" i="34" s="1"/>
  <c r="K7" i="6"/>
  <c r="A6" i="34" s="1"/>
  <c r="T5" i="6"/>
  <c r="D4" i="34"/>
  <c r="Q5" i="6"/>
  <c r="C4" i="34" s="1"/>
  <c r="N5" i="6"/>
  <c r="B4" i="34" s="1"/>
  <c r="K5" i="6"/>
  <c r="A4" i="34" s="1"/>
  <c r="T3" i="6"/>
  <c r="D2" i="34" s="1"/>
  <c r="Q3" i="6"/>
  <c r="C2" i="34" s="1"/>
  <c r="N3" i="6"/>
  <c r="B2" i="34" s="1"/>
  <c r="K3" i="6"/>
  <c r="A2" i="34" s="1"/>
  <c r="AA19" i="6"/>
  <c r="A1" i="34" s="1"/>
  <c r="D79" i="35"/>
  <c r="D77" i="35"/>
  <c r="D75" i="35"/>
  <c r="D73" i="35"/>
  <c r="D71" i="35"/>
  <c r="D69" i="35"/>
  <c r="D67" i="35"/>
  <c r="D65" i="35"/>
  <c r="D63" i="35"/>
  <c r="D61" i="35"/>
  <c r="D59" i="35"/>
  <c r="D57" i="35"/>
  <c r="D55" i="35"/>
  <c r="D53" i="35"/>
  <c r="D51" i="35"/>
  <c r="D49" i="35"/>
  <c r="D47" i="35"/>
  <c r="D45" i="35"/>
  <c r="D43" i="35"/>
  <c r="D41" i="35"/>
  <c r="D39" i="35"/>
  <c r="D37" i="35"/>
  <c r="D35" i="35"/>
  <c r="D33" i="35"/>
  <c r="D31" i="35"/>
  <c r="D29" i="35"/>
  <c r="D27" i="35"/>
  <c r="D25" i="35"/>
  <c r="D23" i="35"/>
  <c r="D21" i="35"/>
  <c r="D19" i="35"/>
  <c r="D17" i="35"/>
  <c r="D15" i="35"/>
  <c r="D13" i="35"/>
  <c r="D11" i="35"/>
  <c r="D9" i="35"/>
  <c r="D7" i="35"/>
  <c r="D5" i="35"/>
  <c r="D3" i="35"/>
  <c r="D1" i="35"/>
  <c r="B1" i="35"/>
  <c r="A43" i="7"/>
  <c r="A45" i="7" s="1"/>
  <c r="A3" i="7"/>
  <c r="C1" i="35" s="1"/>
  <c r="K3" i="7"/>
  <c r="A2" i="35" s="1"/>
  <c r="N3" i="7"/>
  <c r="B2" i="35" s="1"/>
  <c r="Q3" i="7"/>
  <c r="C2" i="35" s="1"/>
  <c r="T3" i="7"/>
  <c r="D2" i="35" s="1"/>
  <c r="K5" i="7"/>
  <c r="A4" i="35" s="1"/>
  <c r="N5" i="7"/>
  <c r="B4" i="35"/>
  <c r="Q5" i="7"/>
  <c r="C4" i="35" s="1"/>
  <c r="T5" i="7"/>
  <c r="D4" i="35" s="1"/>
  <c r="K7" i="7"/>
  <c r="A6" i="35" s="1"/>
  <c r="N7" i="7"/>
  <c r="B6" i="35" s="1"/>
  <c r="Q7" i="7"/>
  <c r="C6" i="35" s="1"/>
  <c r="T7" i="7"/>
  <c r="D6" i="35"/>
  <c r="K9" i="7"/>
  <c r="A8" i="35" s="1"/>
  <c r="N9" i="7"/>
  <c r="B8" i="35" s="1"/>
  <c r="Q9" i="7"/>
  <c r="C8" i="35" s="1"/>
  <c r="T9" i="7"/>
  <c r="D8" i="35" s="1"/>
  <c r="K43" i="7"/>
  <c r="A10" i="35" s="1"/>
  <c r="N43" i="7"/>
  <c r="B10" i="35" s="1"/>
  <c r="Q43" i="7"/>
  <c r="C10" i="35" s="1"/>
  <c r="T43" i="7"/>
  <c r="D10" i="35" s="1"/>
  <c r="K45" i="7"/>
  <c r="A12" i="35" s="1"/>
  <c r="N45" i="7"/>
  <c r="B12" i="35"/>
  <c r="Q45" i="7"/>
  <c r="C12" i="35" s="1"/>
  <c r="T45" i="7"/>
  <c r="D12" i="35" s="1"/>
  <c r="K47" i="7"/>
  <c r="A14" i="35" s="1"/>
  <c r="N47" i="7"/>
  <c r="B14" i="35" s="1"/>
  <c r="Q47" i="7"/>
  <c r="C14" i="35" s="1"/>
  <c r="T47" i="7"/>
  <c r="D14" i="35"/>
  <c r="K49" i="7"/>
  <c r="A16" i="35" s="1"/>
  <c r="N49" i="7"/>
  <c r="B16" i="35" s="1"/>
  <c r="Q49" i="7"/>
  <c r="C16" i="35" s="1"/>
  <c r="T49" i="7"/>
  <c r="D16" i="35" s="1"/>
  <c r="K11" i="7"/>
  <c r="A18" i="35" s="1"/>
  <c r="N11" i="7"/>
  <c r="B18" i="35" s="1"/>
  <c r="Q11" i="7"/>
  <c r="C18" i="35" s="1"/>
  <c r="T11" i="7"/>
  <c r="D18" i="35" s="1"/>
  <c r="K13" i="7"/>
  <c r="A20" i="35" s="1"/>
  <c r="N13" i="7"/>
  <c r="B20" i="35"/>
  <c r="Q13" i="7"/>
  <c r="C20" i="35" s="1"/>
  <c r="T13" i="7"/>
  <c r="D20" i="35" s="1"/>
  <c r="K15" i="7"/>
  <c r="A22" i="35" s="1"/>
  <c r="N15" i="7"/>
  <c r="B22" i="35" s="1"/>
  <c r="Q15" i="7"/>
  <c r="C22" i="35" s="1"/>
  <c r="T15" i="7"/>
  <c r="D22" i="35"/>
  <c r="K17" i="7"/>
  <c r="A24" i="35" s="1"/>
  <c r="N17" i="7"/>
  <c r="B24" i="35"/>
  <c r="Q17" i="7"/>
  <c r="C24" i="35" s="1"/>
  <c r="T17" i="7"/>
  <c r="D24" i="35" s="1"/>
  <c r="K51" i="7"/>
  <c r="A26" i="35" s="1"/>
  <c r="N51" i="7"/>
  <c r="B26" i="35" s="1"/>
  <c r="Q51" i="7"/>
  <c r="C26" i="35" s="1"/>
  <c r="T51" i="7"/>
  <c r="D26" i="35" s="1"/>
  <c r="K53" i="7"/>
  <c r="A28" i="35" s="1"/>
  <c r="N53" i="7"/>
  <c r="B28" i="35"/>
  <c r="Q53" i="7"/>
  <c r="C28" i="35" s="1"/>
  <c r="T53" i="7"/>
  <c r="D28" i="35" s="1"/>
  <c r="K55" i="7"/>
  <c r="A30" i="35" s="1"/>
  <c r="N55" i="7"/>
  <c r="B30" i="35" s="1"/>
  <c r="Q55" i="7"/>
  <c r="C30" i="35" s="1"/>
  <c r="T55" i="7"/>
  <c r="D30" i="35"/>
  <c r="K57" i="7"/>
  <c r="A32" i="35" s="1"/>
  <c r="N57" i="7"/>
  <c r="B32" i="35"/>
  <c r="Q57" i="7"/>
  <c r="C32" i="35" s="1"/>
  <c r="T57" i="7"/>
  <c r="D32" i="35" s="1"/>
  <c r="K19" i="7"/>
  <c r="A34" i="35" s="1"/>
  <c r="N19" i="7"/>
  <c r="B34" i="35" s="1"/>
  <c r="Q19" i="7"/>
  <c r="C34" i="35" s="1"/>
  <c r="T19" i="7"/>
  <c r="D34" i="35" s="1"/>
  <c r="K21" i="7"/>
  <c r="A36" i="35" s="1"/>
  <c r="N21" i="7"/>
  <c r="B36" i="35"/>
  <c r="Q21" i="7"/>
  <c r="C36" i="35" s="1"/>
  <c r="T21" i="7"/>
  <c r="D36" i="35" s="1"/>
  <c r="K23" i="7"/>
  <c r="A38" i="35" s="1"/>
  <c r="N23" i="7"/>
  <c r="B38" i="35" s="1"/>
  <c r="Q23" i="7"/>
  <c r="C38" i="35" s="1"/>
  <c r="T23" i="7"/>
  <c r="D38" i="35"/>
  <c r="K25" i="7"/>
  <c r="A40" i="35" s="1"/>
  <c r="N25" i="7"/>
  <c r="B40" i="35"/>
  <c r="Q25" i="7"/>
  <c r="C40" i="35" s="1"/>
  <c r="T25" i="7"/>
  <c r="D40" i="35" s="1"/>
  <c r="K59" i="7"/>
  <c r="A42" i="35" s="1"/>
  <c r="N59" i="7"/>
  <c r="B42" i="35" s="1"/>
  <c r="Q59" i="7"/>
  <c r="C42" i="35" s="1"/>
  <c r="T59" i="7"/>
  <c r="D42" i="35" s="1"/>
  <c r="K61" i="7"/>
  <c r="A44" i="35" s="1"/>
  <c r="N61" i="7"/>
  <c r="B44" i="35"/>
  <c r="Q61" i="7"/>
  <c r="C44" i="35" s="1"/>
  <c r="T61" i="7"/>
  <c r="D44" i="35" s="1"/>
  <c r="K63" i="7"/>
  <c r="A46" i="35" s="1"/>
  <c r="N63" i="7"/>
  <c r="B46" i="35" s="1"/>
  <c r="Q63" i="7"/>
  <c r="C46" i="35" s="1"/>
  <c r="T63" i="7"/>
  <c r="D46" i="35"/>
  <c r="K65" i="7"/>
  <c r="A48" i="35" s="1"/>
  <c r="N65" i="7"/>
  <c r="B48" i="35" s="1"/>
  <c r="Q65" i="7"/>
  <c r="C48" i="35" s="1"/>
  <c r="T65" i="7"/>
  <c r="D48" i="35" s="1"/>
  <c r="K27" i="7"/>
  <c r="A50" i="35" s="1"/>
  <c r="N27" i="7"/>
  <c r="B50" i="35" s="1"/>
  <c r="Q27" i="7"/>
  <c r="C50" i="35" s="1"/>
  <c r="T27" i="7"/>
  <c r="D50" i="35" s="1"/>
  <c r="K29" i="7"/>
  <c r="A52" i="35" s="1"/>
  <c r="N29" i="7"/>
  <c r="B52" i="35"/>
  <c r="Q29" i="7"/>
  <c r="C52" i="35" s="1"/>
  <c r="T29" i="7"/>
  <c r="D52" i="35" s="1"/>
  <c r="K31" i="7"/>
  <c r="A54" i="35" s="1"/>
  <c r="N31" i="7"/>
  <c r="B54" i="35" s="1"/>
  <c r="Q31" i="7"/>
  <c r="C54" i="35" s="1"/>
  <c r="T31" i="7"/>
  <c r="D54" i="35"/>
  <c r="K33" i="7"/>
  <c r="A56" i="35" s="1"/>
  <c r="N33" i="7"/>
  <c r="B56" i="35" s="1"/>
  <c r="Q33" i="7"/>
  <c r="C56" i="35" s="1"/>
  <c r="T33" i="7"/>
  <c r="D56" i="35" s="1"/>
  <c r="K67" i="7"/>
  <c r="A58" i="35" s="1"/>
  <c r="N67" i="7"/>
  <c r="B58" i="35" s="1"/>
  <c r="Q67" i="7"/>
  <c r="C58" i="35" s="1"/>
  <c r="T67" i="7"/>
  <c r="D58" i="35" s="1"/>
  <c r="K69" i="7"/>
  <c r="A60" i="35" s="1"/>
  <c r="N69" i="7"/>
  <c r="B60" i="35"/>
  <c r="Q69" i="7"/>
  <c r="C60" i="35" s="1"/>
  <c r="T69" i="7"/>
  <c r="D60" i="35" s="1"/>
  <c r="K71" i="7"/>
  <c r="A62" i="35" s="1"/>
  <c r="N71" i="7"/>
  <c r="B62" i="35" s="1"/>
  <c r="Q71" i="7"/>
  <c r="C62" i="35" s="1"/>
  <c r="T71" i="7"/>
  <c r="D62" i="35"/>
  <c r="K73" i="7"/>
  <c r="A64" i="35" s="1"/>
  <c r="N73" i="7"/>
  <c r="B64" i="35" s="1"/>
  <c r="Q73" i="7"/>
  <c r="C64" i="35" s="1"/>
  <c r="T73" i="7"/>
  <c r="D64" i="35" s="1"/>
  <c r="K35" i="7"/>
  <c r="A66" i="35" s="1"/>
  <c r="N35" i="7"/>
  <c r="B66" i="35" s="1"/>
  <c r="Q35" i="7"/>
  <c r="C66" i="35" s="1"/>
  <c r="T35" i="7"/>
  <c r="D66" i="35" s="1"/>
  <c r="K37" i="7"/>
  <c r="A68" i="35" s="1"/>
  <c r="N37" i="7"/>
  <c r="B68" i="35"/>
  <c r="Q37" i="7"/>
  <c r="C68" i="35" s="1"/>
  <c r="T37" i="7"/>
  <c r="D68" i="35" s="1"/>
  <c r="K39" i="7"/>
  <c r="A70" i="35" s="1"/>
  <c r="N39" i="7"/>
  <c r="B70" i="35" s="1"/>
  <c r="Q39" i="7"/>
  <c r="C70" i="35" s="1"/>
  <c r="T39" i="7"/>
  <c r="D70" i="35"/>
  <c r="K41" i="7"/>
  <c r="A72" i="35" s="1"/>
  <c r="N41" i="7"/>
  <c r="B72" i="35"/>
  <c r="Q41" i="7"/>
  <c r="C72" i="35" s="1"/>
  <c r="T41" i="7"/>
  <c r="D72" i="35" s="1"/>
  <c r="K75" i="7"/>
  <c r="A74" i="35" s="1"/>
  <c r="N75" i="7"/>
  <c r="B74" i="35" s="1"/>
  <c r="Q75" i="7"/>
  <c r="C74" i="35" s="1"/>
  <c r="T75" i="7"/>
  <c r="D74" i="35" s="1"/>
  <c r="K77" i="7"/>
  <c r="A76" i="35" s="1"/>
  <c r="N77" i="7"/>
  <c r="B76" i="35"/>
  <c r="Q77" i="7"/>
  <c r="C76" i="35" s="1"/>
  <c r="T77" i="7"/>
  <c r="D76" i="35" s="1"/>
  <c r="K79" i="7"/>
  <c r="A78" i="35" s="1"/>
  <c r="N79" i="7"/>
  <c r="B78" i="35" s="1"/>
  <c r="Q79" i="7"/>
  <c r="C78" i="35" s="1"/>
  <c r="T79" i="7"/>
  <c r="D78" i="35"/>
  <c r="K81" i="7"/>
  <c r="A80" i="35" s="1"/>
  <c r="N81" i="7"/>
  <c r="B80" i="35"/>
  <c r="Q81" i="7"/>
  <c r="C80" i="35" s="1"/>
  <c r="T81" i="7"/>
  <c r="D80" i="35" s="1"/>
  <c r="AA19" i="7"/>
  <c r="A1" i="35" s="1"/>
  <c r="A37" i="35" s="1"/>
  <c r="B1" i="42"/>
  <c r="B11" i="42" s="1"/>
  <c r="D79" i="42"/>
  <c r="D77" i="42"/>
  <c r="D75" i="42"/>
  <c r="D73" i="42"/>
  <c r="D71" i="42"/>
  <c r="D69" i="42"/>
  <c r="D67" i="42"/>
  <c r="D65" i="42"/>
  <c r="D63" i="42"/>
  <c r="D61" i="42"/>
  <c r="D59" i="42"/>
  <c r="D57" i="42"/>
  <c r="D55" i="42"/>
  <c r="D53" i="42"/>
  <c r="D51" i="42"/>
  <c r="D49" i="42"/>
  <c r="D47" i="42"/>
  <c r="D45" i="42"/>
  <c r="D43" i="42"/>
  <c r="D41" i="42"/>
  <c r="D39" i="42"/>
  <c r="D37" i="42"/>
  <c r="D35" i="42"/>
  <c r="D33" i="42"/>
  <c r="D31" i="42"/>
  <c r="D29" i="42"/>
  <c r="D27" i="42"/>
  <c r="D25" i="42"/>
  <c r="D23" i="42"/>
  <c r="D21" i="42"/>
  <c r="D19" i="42"/>
  <c r="D17" i="42"/>
  <c r="D15" i="42"/>
  <c r="D13" i="42"/>
  <c r="D11" i="42"/>
  <c r="D9" i="42"/>
  <c r="D7" i="42"/>
  <c r="D5" i="42"/>
  <c r="D3" i="42"/>
  <c r="D1" i="42"/>
  <c r="T81" i="8"/>
  <c r="D80" i="42" s="1"/>
  <c r="Q81" i="8"/>
  <c r="C80" i="42" s="1"/>
  <c r="N81" i="8"/>
  <c r="B80" i="42" s="1"/>
  <c r="K81" i="8"/>
  <c r="A80" i="42" s="1"/>
  <c r="A43" i="8"/>
  <c r="T79" i="8"/>
  <c r="D78" i="42" s="1"/>
  <c r="Q79" i="8"/>
  <c r="C78" i="42" s="1"/>
  <c r="N79" i="8"/>
  <c r="B78" i="42" s="1"/>
  <c r="K79" i="8"/>
  <c r="A78" i="42" s="1"/>
  <c r="T77" i="8"/>
  <c r="D76" i="42" s="1"/>
  <c r="Q77" i="8"/>
  <c r="C76" i="42" s="1"/>
  <c r="N77" i="8"/>
  <c r="B76" i="42" s="1"/>
  <c r="K77" i="8"/>
  <c r="A76" i="42" s="1"/>
  <c r="T75" i="8"/>
  <c r="D74" i="42" s="1"/>
  <c r="Q75" i="8"/>
  <c r="C74" i="42" s="1"/>
  <c r="N75" i="8"/>
  <c r="B74" i="42" s="1"/>
  <c r="K75" i="8"/>
  <c r="A74" i="42" s="1"/>
  <c r="T73" i="8"/>
  <c r="D72" i="42" s="1"/>
  <c r="Q73" i="8"/>
  <c r="C72" i="42" s="1"/>
  <c r="N73" i="8"/>
  <c r="B72" i="42" s="1"/>
  <c r="K73" i="8"/>
  <c r="A72" i="42" s="1"/>
  <c r="T41" i="8"/>
  <c r="D70" i="42" s="1"/>
  <c r="Q41" i="8"/>
  <c r="C70" i="42" s="1"/>
  <c r="N41" i="8"/>
  <c r="B70" i="42" s="1"/>
  <c r="K41" i="8"/>
  <c r="A70" i="42" s="1"/>
  <c r="A3" i="8"/>
  <c r="A5" i="8" s="1"/>
  <c r="T39" i="8"/>
  <c r="D68" i="42" s="1"/>
  <c r="Q39" i="8"/>
  <c r="C68" i="42" s="1"/>
  <c r="N39" i="8"/>
  <c r="B68" i="42" s="1"/>
  <c r="K39" i="8"/>
  <c r="A68" i="42" s="1"/>
  <c r="T37" i="8"/>
  <c r="D66" i="42" s="1"/>
  <c r="Q37" i="8"/>
  <c r="C66" i="42" s="1"/>
  <c r="N37" i="8"/>
  <c r="B66" i="42" s="1"/>
  <c r="K37" i="8"/>
  <c r="A66" i="42" s="1"/>
  <c r="T35" i="8"/>
  <c r="D64" i="42" s="1"/>
  <c r="Q35" i="8"/>
  <c r="C64" i="42" s="1"/>
  <c r="N35" i="8"/>
  <c r="B64" i="42" s="1"/>
  <c r="K35" i="8"/>
  <c r="A64" i="42" s="1"/>
  <c r="T33" i="8"/>
  <c r="D62" i="42" s="1"/>
  <c r="Q33" i="8"/>
  <c r="C62" i="42" s="1"/>
  <c r="N33" i="8"/>
  <c r="B62" i="42" s="1"/>
  <c r="K33" i="8"/>
  <c r="A62" i="42" s="1"/>
  <c r="T71" i="8"/>
  <c r="D60" i="42" s="1"/>
  <c r="Q71" i="8"/>
  <c r="C60" i="42" s="1"/>
  <c r="N71" i="8"/>
  <c r="B60" i="42" s="1"/>
  <c r="K71" i="8"/>
  <c r="A60" i="42" s="1"/>
  <c r="T69" i="8"/>
  <c r="D58" i="42" s="1"/>
  <c r="Q69" i="8"/>
  <c r="C58" i="42" s="1"/>
  <c r="N69" i="8"/>
  <c r="B58" i="42" s="1"/>
  <c r="K69" i="8"/>
  <c r="A58" i="42" s="1"/>
  <c r="T67" i="8"/>
  <c r="D56" i="42" s="1"/>
  <c r="Q67" i="8"/>
  <c r="C56" i="42" s="1"/>
  <c r="N67" i="8"/>
  <c r="B56" i="42" s="1"/>
  <c r="K67" i="8"/>
  <c r="A56" i="42" s="1"/>
  <c r="T65" i="8"/>
  <c r="D54" i="42" s="1"/>
  <c r="Q65" i="8"/>
  <c r="C54" i="42" s="1"/>
  <c r="N65" i="8"/>
  <c r="B54" i="42" s="1"/>
  <c r="K65" i="8"/>
  <c r="A54" i="42" s="1"/>
  <c r="T63" i="8"/>
  <c r="D52" i="42" s="1"/>
  <c r="Q63" i="8"/>
  <c r="C52" i="42" s="1"/>
  <c r="N63" i="8"/>
  <c r="B52" i="42" s="1"/>
  <c r="K63" i="8"/>
  <c r="A52" i="42" s="1"/>
  <c r="T31" i="8"/>
  <c r="D50" i="42" s="1"/>
  <c r="Q31" i="8"/>
  <c r="C50" i="42" s="1"/>
  <c r="N31" i="8"/>
  <c r="B50" i="42" s="1"/>
  <c r="K31" i="8"/>
  <c r="A50" i="42" s="1"/>
  <c r="T29" i="8"/>
  <c r="D48" i="42" s="1"/>
  <c r="Q29" i="8"/>
  <c r="C48" i="42" s="1"/>
  <c r="N29" i="8"/>
  <c r="B48" i="42" s="1"/>
  <c r="K29" i="8"/>
  <c r="A48" i="42" s="1"/>
  <c r="T27" i="8"/>
  <c r="D46" i="42" s="1"/>
  <c r="Q27" i="8"/>
  <c r="C46" i="42" s="1"/>
  <c r="N27" i="8"/>
  <c r="B46" i="42" s="1"/>
  <c r="K27" i="8"/>
  <c r="A46" i="42" s="1"/>
  <c r="T25" i="8"/>
  <c r="D44" i="42" s="1"/>
  <c r="Q25" i="8"/>
  <c r="C44" i="42" s="1"/>
  <c r="N25" i="8"/>
  <c r="B44" i="42" s="1"/>
  <c r="K25" i="8"/>
  <c r="A44" i="42" s="1"/>
  <c r="T23" i="8"/>
  <c r="D42" i="42" s="1"/>
  <c r="Q23" i="8"/>
  <c r="C42" i="42" s="1"/>
  <c r="N23" i="8"/>
  <c r="B42" i="42" s="1"/>
  <c r="K23" i="8"/>
  <c r="A42" i="42" s="1"/>
  <c r="T61" i="8"/>
  <c r="D40" i="42" s="1"/>
  <c r="Q61" i="8"/>
  <c r="C40" i="42" s="1"/>
  <c r="N61" i="8"/>
  <c r="B40" i="42" s="1"/>
  <c r="K61" i="8"/>
  <c r="A40" i="42" s="1"/>
  <c r="T59" i="8"/>
  <c r="D38" i="42" s="1"/>
  <c r="Q59" i="8"/>
  <c r="C38" i="42" s="1"/>
  <c r="N59" i="8"/>
  <c r="B38" i="42" s="1"/>
  <c r="K59" i="8"/>
  <c r="A38" i="42" s="1"/>
  <c r="T57" i="8"/>
  <c r="D36" i="42" s="1"/>
  <c r="Q57" i="8"/>
  <c r="C36" i="42" s="1"/>
  <c r="N57" i="8"/>
  <c r="B36" i="42" s="1"/>
  <c r="K57" i="8"/>
  <c r="A36" i="42" s="1"/>
  <c r="T55" i="8"/>
  <c r="D34" i="42" s="1"/>
  <c r="Q55" i="8"/>
  <c r="C34" i="42" s="1"/>
  <c r="N55" i="8"/>
  <c r="B34" i="42" s="1"/>
  <c r="K55" i="8"/>
  <c r="A34" i="42" s="1"/>
  <c r="T53" i="8"/>
  <c r="D32" i="42" s="1"/>
  <c r="Q53" i="8"/>
  <c r="C32" i="42" s="1"/>
  <c r="N53" i="8"/>
  <c r="B32" i="42" s="1"/>
  <c r="K53" i="8"/>
  <c r="A32" i="42" s="1"/>
  <c r="T21" i="8"/>
  <c r="D30" i="42" s="1"/>
  <c r="Q21" i="8"/>
  <c r="C30" i="42" s="1"/>
  <c r="N21" i="8"/>
  <c r="B30" i="42" s="1"/>
  <c r="K21" i="8"/>
  <c r="A30" i="42" s="1"/>
  <c r="T19" i="8"/>
  <c r="D28" i="42" s="1"/>
  <c r="Q19" i="8"/>
  <c r="C28" i="42" s="1"/>
  <c r="N19" i="8"/>
  <c r="B28" i="42" s="1"/>
  <c r="K19" i="8"/>
  <c r="A28" i="42" s="1"/>
  <c r="T17" i="8"/>
  <c r="D26" i="42" s="1"/>
  <c r="Q17" i="8"/>
  <c r="C26" i="42" s="1"/>
  <c r="N17" i="8"/>
  <c r="B26" i="42" s="1"/>
  <c r="K17" i="8"/>
  <c r="A26" i="42" s="1"/>
  <c r="T15" i="8"/>
  <c r="D24" i="42" s="1"/>
  <c r="Q15" i="8"/>
  <c r="C24" i="42" s="1"/>
  <c r="N15" i="8"/>
  <c r="B24" i="42" s="1"/>
  <c r="K15" i="8"/>
  <c r="A24" i="42" s="1"/>
  <c r="T13" i="8"/>
  <c r="D22" i="42" s="1"/>
  <c r="Q13" i="8"/>
  <c r="C22" i="42" s="1"/>
  <c r="N13" i="8"/>
  <c r="B22" i="42" s="1"/>
  <c r="K13" i="8"/>
  <c r="A22" i="42" s="1"/>
  <c r="T51" i="8"/>
  <c r="D20" i="42" s="1"/>
  <c r="Q51" i="8"/>
  <c r="C20" i="42" s="1"/>
  <c r="N51" i="8"/>
  <c r="B20" i="42" s="1"/>
  <c r="K51" i="8"/>
  <c r="A20" i="42" s="1"/>
  <c r="T49" i="8"/>
  <c r="D18" i="42" s="1"/>
  <c r="Q49" i="8"/>
  <c r="C18" i="42" s="1"/>
  <c r="N49" i="8"/>
  <c r="B18" i="42" s="1"/>
  <c r="K49" i="8"/>
  <c r="A18" i="42" s="1"/>
  <c r="T47" i="8"/>
  <c r="D16" i="42" s="1"/>
  <c r="Q47" i="8"/>
  <c r="C16" i="42" s="1"/>
  <c r="N47" i="8"/>
  <c r="B16" i="42" s="1"/>
  <c r="K47" i="8"/>
  <c r="A16" i="42" s="1"/>
  <c r="T45" i="8"/>
  <c r="D14" i="42" s="1"/>
  <c r="Q45" i="8"/>
  <c r="C14" i="42" s="1"/>
  <c r="N45" i="8"/>
  <c r="B14" i="42" s="1"/>
  <c r="K45" i="8"/>
  <c r="A14" i="42" s="1"/>
  <c r="T43" i="8"/>
  <c r="D12" i="42" s="1"/>
  <c r="Q43" i="8"/>
  <c r="C12" i="42" s="1"/>
  <c r="N43" i="8"/>
  <c r="B12" i="42" s="1"/>
  <c r="K43" i="8"/>
  <c r="A12" i="42" s="1"/>
  <c r="T11" i="8"/>
  <c r="D10" i="42" s="1"/>
  <c r="Q11" i="8"/>
  <c r="C10" i="42"/>
  <c r="N11" i="8"/>
  <c r="B10" i="42" s="1"/>
  <c r="K11" i="8"/>
  <c r="A10" i="42"/>
  <c r="T9" i="8"/>
  <c r="D8" i="42" s="1"/>
  <c r="Q9" i="8"/>
  <c r="C8" i="42"/>
  <c r="N9" i="8"/>
  <c r="B8" i="42" s="1"/>
  <c r="K9" i="8"/>
  <c r="A8" i="42"/>
  <c r="T7" i="8"/>
  <c r="D6" i="42" s="1"/>
  <c r="Q7" i="8"/>
  <c r="C6" i="42"/>
  <c r="N7" i="8"/>
  <c r="B6" i="42" s="1"/>
  <c r="K7" i="8"/>
  <c r="A6" i="42"/>
  <c r="T5" i="8"/>
  <c r="D4" i="42" s="1"/>
  <c r="Q5" i="8"/>
  <c r="C4" i="42"/>
  <c r="N5" i="8"/>
  <c r="B4" i="42" s="1"/>
  <c r="K5" i="8"/>
  <c r="A4" i="42"/>
  <c r="T3" i="8"/>
  <c r="D2" i="42" s="1"/>
  <c r="Q3" i="8"/>
  <c r="C2" i="42"/>
  <c r="N3" i="8"/>
  <c r="B2" i="42" s="1"/>
  <c r="K3" i="8"/>
  <c r="A2" i="42"/>
  <c r="C1" i="42"/>
  <c r="C3" i="8"/>
  <c r="C5" i="8" s="1"/>
  <c r="C7" i="8" s="1"/>
  <c r="C9" i="8" s="1"/>
  <c r="C11" i="8" s="1"/>
  <c r="C13" i="8" s="1"/>
  <c r="C15" i="8" s="1"/>
  <c r="C17" i="8" s="1"/>
  <c r="C19" i="8" s="1"/>
  <c r="C21" i="8" s="1"/>
  <c r="C23" i="8" s="1"/>
  <c r="C25" i="8" s="1"/>
  <c r="C27" i="8" s="1"/>
  <c r="C29" i="8" s="1"/>
  <c r="C31" i="8" s="1"/>
  <c r="C33" i="8" s="1"/>
  <c r="C35" i="8" s="1"/>
  <c r="C37" i="8" s="1"/>
  <c r="C39" i="8" s="1"/>
  <c r="C41" i="8" s="1"/>
  <c r="C43" i="8" s="1"/>
  <c r="C45" i="8" s="1"/>
  <c r="C47" i="8" s="1"/>
  <c r="C49" i="8" s="1"/>
  <c r="C51" i="8" s="1"/>
  <c r="C53" i="8" s="1"/>
  <c r="C55" i="8" s="1"/>
  <c r="C57" i="8" s="1"/>
  <c r="C59" i="8" s="1"/>
  <c r="C61" i="8" s="1"/>
  <c r="C63" i="8" s="1"/>
  <c r="C65" i="8" s="1"/>
  <c r="C67" i="8" s="1"/>
  <c r="C69" i="8" s="1"/>
  <c r="C71" i="8" s="1"/>
  <c r="C73" i="8" s="1"/>
  <c r="C75" i="8" s="1"/>
  <c r="C77" i="8" s="1"/>
  <c r="C79" i="8" s="1"/>
  <c r="C81" i="8" s="1"/>
  <c r="C3" i="3"/>
  <c r="C5" i="3" s="1"/>
  <c r="C7" i="3" s="1"/>
  <c r="C9" i="3" s="1"/>
  <c r="C11" i="3" s="1"/>
  <c r="C13" i="3" s="1"/>
  <c r="C15" i="3" s="1"/>
  <c r="C17" i="3" s="1"/>
  <c r="C19" i="3" s="1"/>
  <c r="C21" i="3" s="1"/>
  <c r="C23" i="3" s="1"/>
  <c r="C25" i="3" s="1"/>
  <c r="C27" i="3" s="1"/>
  <c r="C29" i="3" s="1"/>
  <c r="C31" i="3" s="1"/>
  <c r="C33" i="3" s="1"/>
  <c r="C35" i="3" s="1"/>
  <c r="C37" i="3" s="1"/>
  <c r="C39" i="3" s="1"/>
  <c r="C41" i="3" s="1"/>
  <c r="C43" i="3" s="1"/>
  <c r="C45" i="3" s="1"/>
  <c r="C47" i="3" s="1"/>
  <c r="C49" i="3" s="1"/>
  <c r="C51" i="3" s="1"/>
  <c r="C53" i="3" s="1"/>
  <c r="C55" i="3" s="1"/>
  <c r="C57" i="3" s="1"/>
  <c r="C59" i="3" s="1"/>
  <c r="C61" i="3" s="1"/>
  <c r="C63" i="3" s="1"/>
  <c r="C65" i="3" s="1"/>
  <c r="C67" i="3" s="1"/>
  <c r="C69" i="3" s="1"/>
  <c r="C71" i="3" s="1"/>
  <c r="C73" i="3" s="1"/>
  <c r="C75" i="3" s="1"/>
  <c r="C77" i="3" s="1"/>
  <c r="C79" i="3" s="1"/>
  <c r="C81" i="3" s="1"/>
  <c r="C3" i="4"/>
  <c r="C5" i="4" s="1"/>
  <c r="C7" i="4" s="1"/>
  <c r="C9" i="4" s="1"/>
  <c r="C11" i="4" s="1"/>
  <c r="C13" i="4" s="1"/>
  <c r="C15" i="4" s="1"/>
  <c r="C17" i="4" s="1"/>
  <c r="C19" i="4" s="1"/>
  <c r="C21" i="4" s="1"/>
  <c r="C23" i="4" s="1"/>
  <c r="C25" i="4" s="1"/>
  <c r="C27" i="4" s="1"/>
  <c r="C29" i="4" s="1"/>
  <c r="C31" i="4" s="1"/>
  <c r="C33" i="4" s="1"/>
  <c r="C35" i="4" s="1"/>
  <c r="C37" i="4" s="1"/>
  <c r="C39" i="4" s="1"/>
  <c r="C41" i="4" s="1"/>
  <c r="C43" i="4" s="1"/>
  <c r="C45" i="4" s="1"/>
  <c r="C47" i="4" s="1"/>
  <c r="C49" i="4" s="1"/>
  <c r="C51" i="4" s="1"/>
  <c r="C53" i="4" s="1"/>
  <c r="C55" i="4" s="1"/>
  <c r="C57" i="4" s="1"/>
  <c r="C59" i="4" s="1"/>
  <c r="C61" i="4" s="1"/>
  <c r="C63" i="4" s="1"/>
  <c r="C65" i="4" s="1"/>
  <c r="C67" i="4" s="1"/>
  <c r="C69" i="4" s="1"/>
  <c r="C71" i="4" s="1"/>
  <c r="C73" i="4" s="1"/>
  <c r="C75" i="4" s="1"/>
  <c r="C77" i="4" s="1"/>
  <c r="C79" i="4" s="1"/>
  <c r="C81" i="4" s="1"/>
  <c r="C3" i="5"/>
  <c r="C5" i="5" s="1"/>
  <c r="C7" i="5" s="1"/>
  <c r="C9" i="5" s="1"/>
  <c r="C11" i="5" s="1"/>
  <c r="C13" i="5" s="1"/>
  <c r="C15" i="5" s="1"/>
  <c r="C17" i="5" s="1"/>
  <c r="C19" i="5" s="1"/>
  <c r="C21" i="5" s="1"/>
  <c r="C23" i="5" s="1"/>
  <c r="C25" i="5" s="1"/>
  <c r="C27" i="5" s="1"/>
  <c r="C29" i="5" s="1"/>
  <c r="C31" i="5" s="1"/>
  <c r="C33" i="5" s="1"/>
  <c r="C35" i="5" s="1"/>
  <c r="C37" i="5" s="1"/>
  <c r="C39" i="5" s="1"/>
  <c r="C41" i="5" s="1"/>
  <c r="C43" i="5" s="1"/>
  <c r="C45" i="5" s="1"/>
  <c r="C47" i="5" s="1"/>
  <c r="C49" i="5" s="1"/>
  <c r="C51" i="5" s="1"/>
  <c r="C53" i="5" s="1"/>
  <c r="C55" i="5" s="1"/>
  <c r="C57" i="5" s="1"/>
  <c r="C59" i="5" s="1"/>
  <c r="C61" i="5" s="1"/>
  <c r="C63" i="5" s="1"/>
  <c r="C65" i="5" s="1"/>
  <c r="C67" i="5" s="1"/>
  <c r="C69" i="5" s="1"/>
  <c r="C71" i="5" s="1"/>
  <c r="C73" i="5" s="1"/>
  <c r="C75" i="5" s="1"/>
  <c r="C77" i="5" s="1"/>
  <c r="C79" i="5" s="1"/>
  <c r="C81" i="5" s="1"/>
  <c r="C3" i="6"/>
  <c r="C5" i="6" s="1"/>
  <c r="C7" i="6" s="1"/>
  <c r="C9" i="6" s="1"/>
  <c r="C11" i="6" s="1"/>
  <c r="C13" i="6" s="1"/>
  <c r="C15" i="6" s="1"/>
  <c r="C17" i="6" s="1"/>
  <c r="C19" i="6" s="1"/>
  <c r="C21" i="6" s="1"/>
  <c r="C23" i="6" s="1"/>
  <c r="C25" i="6" s="1"/>
  <c r="C27" i="6" s="1"/>
  <c r="C29" i="6" s="1"/>
  <c r="C31" i="6" s="1"/>
  <c r="C33" i="6" s="1"/>
  <c r="C35" i="6" s="1"/>
  <c r="C37" i="6" s="1"/>
  <c r="C39" i="6" s="1"/>
  <c r="C41" i="6" s="1"/>
  <c r="C43" i="6" s="1"/>
  <c r="C45" i="6" s="1"/>
  <c r="C47" i="6" s="1"/>
  <c r="C49" i="6" s="1"/>
  <c r="C51" i="6" s="1"/>
  <c r="C53" i="6" s="1"/>
  <c r="C55" i="6" s="1"/>
  <c r="C57" i="6" s="1"/>
  <c r="C59" i="6" s="1"/>
  <c r="C61" i="6" s="1"/>
  <c r="C63" i="6" s="1"/>
  <c r="C65" i="6" s="1"/>
  <c r="C67" i="6" s="1"/>
  <c r="C69" i="6" s="1"/>
  <c r="C71" i="6" s="1"/>
  <c r="C73" i="6" s="1"/>
  <c r="C75" i="6" s="1"/>
  <c r="C77" i="6" s="1"/>
  <c r="C79" i="6" s="1"/>
  <c r="C81" i="6" s="1"/>
  <c r="C3" i="7"/>
  <c r="C5" i="7" s="1"/>
  <c r="C7" i="7" s="1"/>
  <c r="C9" i="7" s="1"/>
  <c r="C11" i="7" s="1"/>
  <c r="C13" i="7" s="1"/>
  <c r="C15" i="7" s="1"/>
  <c r="C17" i="7" s="1"/>
  <c r="C19" i="7" s="1"/>
  <c r="C21" i="7" s="1"/>
  <c r="C23" i="7" s="1"/>
  <c r="C25" i="7" s="1"/>
  <c r="C27" i="7" s="1"/>
  <c r="C29" i="7" s="1"/>
  <c r="C31" i="7" s="1"/>
  <c r="C33" i="7" s="1"/>
  <c r="C35" i="7" s="1"/>
  <c r="C37" i="7" s="1"/>
  <c r="C39" i="7" s="1"/>
  <c r="C41" i="7" s="1"/>
  <c r="C43" i="7" s="1"/>
  <c r="C45" i="7" s="1"/>
  <c r="C47" i="7" s="1"/>
  <c r="C49" i="7" s="1"/>
  <c r="C51" i="7" s="1"/>
  <c r="C53" i="7" s="1"/>
  <c r="C55" i="7" s="1"/>
  <c r="C57" i="7" s="1"/>
  <c r="C59" i="7" s="1"/>
  <c r="C61" i="7" s="1"/>
  <c r="C63" i="7" s="1"/>
  <c r="C65" i="7" s="1"/>
  <c r="C67" i="7" s="1"/>
  <c r="C69" i="7" s="1"/>
  <c r="C71" i="7" s="1"/>
  <c r="C73" i="7" s="1"/>
  <c r="C75" i="7" s="1"/>
  <c r="C77" i="7" s="1"/>
  <c r="C79" i="7" s="1"/>
  <c r="C81" i="7" s="1"/>
  <c r="B45" i="35"/>
  <c r="B53" i="35"/>
  <c r="B79" i="32"/>
  <c r="B47" i="32"/>
  <c r="B15" i="32"/>
  <c r="B71" i="32"/>
  <c r="B55" i="32"/>
  <c r="B39" i="32"/>
  <c r="B23" i="32"/>
  <c r="B5" i="35"/>
  <c r="B57" i="35"/>
  <c r="B25" i="35"/>
  <c r="B65" i="35"/>
  <c r="B33" i="35"/>
  <c r="C9" i="35"/>
  <c r="B7" i="35"/>
  <c r="B23" i="35"/>
  <c r="B39" i="35"/>
  <c r="B55" i="35"/>
  <c r="B71" i="35"/>
  <c r="B15" i="35"/>
  <c r="B31" i="35"/>
  <c r="B47" i="35"/>
  <c r="B63" i="35"/>
  <c r="B79" i="35"/>
  <c r="C5" i="34"/>
  <c r="A7" i="5"/>
  <c r="A9" i="5" s="1"/>
  <c r="A11" i="5" s="1"/>
  <c r="C3" i="33"/>
  <c r="A47" i="5"/>
  <c r="A49" i="5" s="1"/>
  <c r="C15" i="33" s="1"/>
  <c r="C13" i="33"/>
  <c r="C11" i="33"/>
  <c r="B7" i="33"/>
  <c r="B23" i="33"/>
  <c r="B39" i="33"/>
  <c r="B55" i="33"/>
  <c r="B71" i="33"/>
  <c r="B15" i="33"/>
  <c r="B31" i="33"/>
  <c r="B47" i="33"/>
  <c r="B63" i="33"/>
  <c r="B79" i="33"/>
  <c r="B17" i="33"/>
  <c r="B49" i="33"/>
  <c r="B9" i="33"/>
  <c r="B41" i="33"/>
  <c r="B73" i="33"/>
  <c r="A79" i="32"/>
  <c r="A55" i="32"/>
  <c r="A73" i="32"/>
  <c r="A9" i="32"/>
  <c r="C3" i="34"/>
  <c r="B45" i="33"/>
  <c r="B53" i="33"/>
  <c r="A3" i="22"/>
  <c r="A21" i="22"/>
  <c r="D17" i="22"/>
  <c r="I5" i="3"/>
  <c r="D33" i="22"/>
  <c r="I21" i="3"/>
  <c r="I23" i="3" s="1"/>
  <c r="D65" i="22"/>
  <c r="I37" i="3"/>
  <c r="D57" i="22"/>
  <c r="I69" i="3"/>
  <c r="I71" i="3" s="1"/>
  <c r="D61" i="22" s="1"/>
  <c r="D59" i="22"/>
  <c r="I45" i="3"/>
  <c r="I47" i="3" s="1"/>
  <c r="D13" i="22" s="1"/>
  <c r="D11" i="22"/>
  <c r="A5" i="3"/>
  <c r="C3" i="22"/>
  <c r="A7" i="3"/>
  <c r="A9" i="3"/>
  <c r="C1" i="22"/>
  <c r="B39" i="22"/>
  <c r="B31" i="22"/>
  <c r="B17" i="22"/>
  <c r="B73" i="22"/>
  <c r="A47" i="4"/>
  <c r="C13" i="32" s="1"/>
  <c r="C11" i="32"/>
  <c r="A47" i="22"/>
  <c r="A51" i="5"/>
  <c r="B61" i="33"/>
  <c r="B3" i="35"/>
  <c r="B75" i="35"/>
  <c r="B59" i="35"/>
  <c r="B43" i="35"/>
  <c r="B27" i="35"/>
  <c r="B11" i="35"/>
  <c r="B67" i="35"/>
  <c r="B51" i="35"/>
  <c r="B35" i="35"/>
  <c r="B19" i="35"/>
  <c r="B49" i="35"/>
  <c r="B9" i="35"/>
  <c r="B41" i="35"/>
  <c r="B73" i="35"/>
  <c r="B21" i="35"/>
  <c r="B13" i="35"/>
  <c r="B77" i="35"/>
  <c r="C11" i="35"/>
  <c r="A47" i="7"/>
  <c r="C13" i="35" s="1"/>
  <c r="C7" i="34"/>
  <c r="A11" i="6"/>
  <c r="A13" i="6" s="1"/>
  <c r="C19" i="34" s="1"/>
  <c r="C17" i="34"/>
  <c r="D19" i="34"/>
  <c r="I15" i="6"/>
  <c r="D21" i="34" s="1"/>
  <c r="D3" i="34"/>
  <c r="I7" i="6"/>
  <c r="I9" i="6"/>
  <c r="D7" i="34"/>
  <c r="D27" i="32"/>
  <c r="B61" i="22"/>
  <c r="B5" i="22"/>
  <c r="B33" i="22"/>
  <c r="B43" i="22"/>
  <c r="B51" i="22"/>
  <c r="B17" i="35"/>
  <c r="B69" i="35"/>
  <c r="B61" i="35"/>
  <c r="D51" i="32"/>
  <c r="I31" i="4"/>
  <c r="D53" i="32"/>
  <c r="A51" i="22"/>
  <c r="C9" i="22"/>
  <c r="A45" i="3"/>
  <c r="C11" i="22" s="1"/>
  <c r="A5" i="4"/>
  <c r="C1" i="32"/>
  <c r="I33" i="4"/>
  <c r="D55" i="32"/>
  <c r="D5" i="34"/>
  <c r="A15" i="6"/>
  <c r="D35" i="22"/>
  <c r="B25" i="42"/>
  <c r="B23" i="34"/>
  <c r="B77" i="32"/>
  <c r="B45" i="32"/>
  <c r="B13" i="32"/>
  <c r="B53" i="32"/>
  <c r="B21" i="32"/>
  <c r="B35" i="22"/>
  <c r="B27" i="22"/>
  <c r="B3" i="22"/>
  <c r="B57" i="22"/>
  <c r="B21" i="22"/>
  <c r="B37" i="22"/>
  <c r="B41" i="22"/>
  <c r="B79" i="22"/>
  <c r="B15" i="22"/>
  <c r="C3" i="42"/>
  <c r="A7" i="8"/>
  <c r="C1" i="34"/>
  <c r="C1" i="33"/>
  <c r="C7" i="33"/>
  <c r="B73" i="32"/>
  <c r="B37" i="33"/>
  <c r="B53" i="34"/>
  <c r="B49" i="42"/>
  <c r="B13" i="42"/>
  <c r="C5" i="22"/>
  <c r="A49" i="4"/>
  <c r="I17" i="6"/>
  <c r="D23" i="34" s="1"/>
  <c r="B37" i="35"/>
  <c r="B29" i="35"/>
  <c r="I61" i="6"/>
  <c r="I63" i="6" s="1"/>
  <c r="D45" i="34" s="1"/>
  <c r="I29" i="6"/>
  <c r="I31" i="6" s="1"/>
  <c r="C9" i="32"/>
  <c r="B25" i="32"/>
  <c r="I37" i="4"/>
  <c r="I39" i="4" s="1"/>
  <c r="I69" i="4"/>
  <c r="I5" i="4"/>
  <c r="D3" i="32" s="1"/>
  <c r="I7" i="4"/>
  <c r="B23" i="42"/>
  <c r="B27" i="34"/>
  <c r="B57" i="32"/>
  <c r="I23" i="6"/>
  <c r="I25" i="6" s="1"/>
  <c r="D39" i="34" s="1"/>
  <c r="D35" i="34"/>
  <c r="I39" i="6"/>
  <c r="I41" i="6" s="1"/>
  <c r="D71" i="34" s="1"/>
  <c r="D67" i="34"/>
  <c r="D27" i="34"/>
  <c r="I55" i="6"/>
  <c r="D29" i="34" s="1"/>
  <c r="D33" i="34"/>
  <c r="D25" i="34"/>
  <c r="I39" i="5"/>
  <c r="D69" i="33" s="1"/>
  <c r="D67" i="33"/>
  <c r="D19" i="33"/>
  <c r="I15" i="5"/>
  <c r="D77" i="33"/>
  <c r="I81" i="5"/>
  <c r="D79" i="33"/>
  <c r="D59" i="33"/>
  <c r="I71" i="5"/>
  <c r="I73" i="5" s="1"/>
  <c r="D63" i="33" s="1"/>
  <c r="D75" i="33"/>
  <c r="D65" i="33"/>
  <c r="D57" i="33"/>
  <c r="I29" i="5"/>
  <c r="D51" i="33" s="1"/>
  <c r="I63" i="5"/>
  <c r="D17" i="33"/>
  <c r="I45" i="5"/>
  <c r="D75" i="32"/>
  <c r="I79" i="4"/>
  <c r="D77" i="32" s="1"/>
  <c r="I57" i="4"/>
  <c r="D31" i="32"/>
  <c r="D29" i="32"/>
  <c r="D73" i="32"/>
  <c r="I13" i="4"/>
  <c r="I15" i="4" s="1"/>
  <c r="D21" i="32" s="1"/>
  <c r="I45" i="4"/>
  <c r="I47" i="4" s="1"/>
  <c r="I49" i="4" s="1"/>
  <c r="D15" i="32" s="1"/>
  <c r="D19" i="22"/>
  <c r="I15" i="3"/>
  <c r="I17" i="3" s="1"/>
  <c r="D23" i="22" s="1"/>
  <c r="I53" i="3"/>
  <c r="I55" i="3" s="1"/>
  <c r="D29" i="22" s="1"/>
  <c r="I77" i="3"/>
  <c r="D69" i="34"/>
  <c r="I57" i="6"/>
  <c r="D31" i="34" s="1"/>
  <c r="D45" i="33"/>
  <c r="I65" i="5"/>
  <c r="D47" i="33" s="1"/>
  <c r="D11" i="32"/>
  <c r="D19" i="32"/>
  <c r="I81" i="4"/>
  <c r="D79" i="32"/>
  <c r="D13" i="32"/>
  <c r="I57" i="3"/>
  <c r="D31" i="22" s="1"/>
  <c r="A27" i="22" l="1"/>
  <c r="A55" i="22"/>
  <c r="A53" i="22"/>
  <c r="A45" i="22"/>
  <c r="A59" i="22"/>
  <c r="I29" i="3"/>
  <c r="D27" i="22"/>
  <c r="I61" i="3"/>
  <c r="A13" i="35"/>
  <c r="A67" i="35"/>
  <c r="A9" i="35"/>
  <c r="A13" i="22"/>
  <c r="A53" i="32"/>
  <c r="A17" i="32"/>
  <c r="A47" i="32"/>
  <c r="B31" i="32"/>
  <c r="B63" i="32"/>
  <c r="B65" i="32"/>
  <c r="B69" i="32"/>
  <c r="B61" i="32"/>
  <c r="B19" i="32"/>
  <c r="B51" i="32"/>
  <c r="B11" i="32"/>
  <c r="B43" i="32"/>
  <c r="B75" i="32"/>
  <c r="B7" i="32"/>
  <c r="B17" i="32"/>
  <c r="B37" i="32"/>
  <c r="B29" i="32"/>
  <c r="B35" i="32"/>
  <c r="B67" i="32"/>
  <c r="B27" i="32"/>
  <c r="B59" i="32"/>
  <c r="B13" i="33"/>
  <c r="B57" i="33"/>
  <c r="B65" i="33"/>
  <c r="B3" i="33"/>
  <c r="B59" i="33"/>
  <c r="B27" i="33"/>
  <c r="B67" i="33"/>
  <c r="B35" i="33"/>
  <c r="B21" i="33"/>
  <c r="B77" i="33"/>
  <c r="B5" i="33"/>
  <c r="B25" i="33"/>
  <c r="B33" i="33"/>
  <c r="B75" i="33"/>
  <c r="B43" i="33"/>
  <c r="B11" i="33"/>
  <c r="B51" i="33"/>
  <c r="B19" i="33"/>
  <c r="B29" i="33"/>
  <c r="A21" i="35"/>
  <c r="A47" i="35"/>
  <c r="A77" i="35"/>
  <c r="A23" i="32"/>
  <c r="A3" i="35"/>
  <c r="A15" i="35"/>
  <c r="A43" i="35"/>
  <c r="A73" i="35"/>
  <c r="A17" i="35"/>
  <c r="A71" i="35"/>
  <c r="A59" i="42"/>
  <c r="A67" i="42"/>
  <c r="A13" i="33"/>
  <c r="A49" i="33"/>
  <c r="A31" i="33"/>
  <c r="A19" i="33"/>
  <c r="A77" i="33"/>
  <c r="A23" i="33"/>
  <c r="A41" i="33"/>
  <c r="A17" i="33"/>
  <c r="A71" i="33"/>
  <c r="A63" i="33"/>
  <c r="A45" i="33"/>
  <c r="A39" i="33"/>
  <c r="A35" i="33"/>
  <c r="A73" i="33"/>
  <c r="A9" i="33"/>
  <c r="A33" i="33"/>
  <c r="A55" i="33"/>
  <c r="A15" i="33"/>
  <c r="A47" i="33"/>
  <c r="A79" i="33"/>
  <c r="A61" i="33"/>
  <c r="A27" i="35"/>
  <c r="A69" i="33"/>
  <c r="A53" i="33"/>
  <c r="A59" i="35"/>
  <c r="A57" i="33"/>
  <c r="A65" i="33"/>
  <c r="A21" i="33"/>
  <c r="A15" i="32"/>
  <c r="A67" i="33"/>
  <c r="A27" i="33"/>
  <c r="A59" i="33"/>
  <c r="A3" i="33"/>
  <c r="A5" i="33"/>
  <c r="A25" i="33"/>
  <c r="A37" i="33"/>
  <c r="A51" i="33"/>
  <c r="A11" i="33"/>
  <c r="A43" i="33"/>
  <c r="B27" i="42"/>
  <c r="B21" i="42"/>
  <c r="B77" i="42"/>
  <c r="B5" i="42"/>
  <c r="B55" i="22"/>
  <c r="B49" i="22"/>
  <c r="B69" i="22"/>
  <c r="B65" i="22"/>
  <c r="B67" i="22"/>
  <c r="B11" i="22"/>
  <c r="B25" i="22"/>
  <c r="B29" i="22"/>
  <c r="B9" i="22"/>
  <c r="B71" i="22"/>
  <c r="B47" i="22"/>
  <c r="B45" i="22"/>
  <c r="B77" i="22"/>
  <c r="B59" i="22"/>
  <c r="B19" i="22"/>
  <c r="B75" i="22"/>
  <c r="B13" i="22"/>
  <c r="B53" i="22"/>
  <c r="B63" i="22"/>
  <c r="B7" i="22"/>
  <c r="A49" i="34"/>
  <c r="A9" i="34"/>
  <c r="A31" i="34"/>
  <c r="A39" i="34"/>
  <c r="A13" i="34"/>
  <c r="A37" i="34"/>
  <c r="A5" i="34"/>
  <c r="A51" i="34"/>
  <c r="A25" i="34"/>
  <c r="A75" i="34"/>
  <c r="A11" i="34"/>
  <c r="A19" i="34"/>
  <c r="A53" i="34"/>
  <c r="A29" i="34"/>
  <c r="A61" i="34"/>
  <c r="A69" i="34"/>
  <c r="A45" i="34"/>
  <c r="A17" i="34"/>
  <c r="A73" i="34"/>
  <c r="A63" i="34"/>
  <c r="A71" i="34"/>
  <c r="A7" i="34"/>
  <c r="A77" i="34"/>
  <c r="A21" i="34"/>
  <c r="A33" i="34"/>
  <c r="A43" i="34"/>
  <c r="A43" i="22"/>
  <c r="A69" i="32"/>
  <c r="A31" i="22"/>
  <c r="A39" i="22"/>
  <c r="A33" i="22"/>
  <c r="A65" i="22"/>
  <c r="A25" i="22"/>
  <c r="A57" i="22"/>
  <c r="A63" i="22"/>
  <c r="A77" i="32"/>
  <c r="A21" i="32"/>
  <c r="A33" i="32"/>
  <c r="A25" i="32"/>
  <c r="A5" i="32"/>
  <c r="A35" i="32"/>
  <c r="A67" i="32"/>
  <c r="A27" i="32"/>
  <c r="A59" i="32"/>
  <c r="A3" i="32"/>
  <c r="A61" i="22"/>
  <c r="A19" i="22"/>
  <c r="A35" i="22"/>
  <c r="A61" i="32"/>
  <c r="A15" i="22"/>
  <c r="A23" i="22"/>
  <c r="A37" i="22"/>
  <c r="A69" i="22"/>
  <c r="A29" i="22"/>
  <c r="A73" i="22"/>
  <c r="A75" i="22"/>
  <c r="A45" i="32"/>
  <c r="A49" i="32"/>
  <c r="A41" i="32"/>
  <c r="A7" i="32"/>
  <c r="A39" i="32"/>
  <c r="A71" i="32"/>
  <c r="A31" i="32"/>
  <c r="A63" i="32"/>
  <c r="A11" i="22"/>
  <c r="A67" i="22"/>
  <c r="A53" i="42"/>
  <c r="A77" i="22"/>
  <c r="A71" i="22"/>
  <c r="A7" i="22"/>
  <c r="A17" i="22"/>
  <c r="A49" i="22"/>
  <c r="A9" i="22"/>
  <c r="A41" i="22"/>
  <c r="A5" i="22"/>
  <c r="A13" i="32"/>
  <c r="A65" i="32"/>
  <c r="A57" i="32"/>
  <c r="A19" i="32"/>
  <c r="A51" i="32"/>
  <c r="A11" i="32"/>
  <c r="A43" i="32"/>
  <c r="A51" i="4"/>
  <c r="C15" i="32"/>
  <c r="A53" i="5"/>
  <c r="C25" i="33"/>
  <c r="I7" i="3"/>
  <c r="D3" i="22"/>
  <c r="D61" i="33"/>
  <c r="I17" i="5"/>
  <c r="D23" i="33" s="1"/>
  <c r="D21" i="33"/>
  <c r="I65" i="6"/>
  <c r="D47" i="34" s="1"/>
  <c r="I41" i="5"/>
  <c r="D71" i="33" s="1"/>
  <c r="I73" i="3"/>
  <c r="D63" i="22" s="1"/>
  <c r="C5" i="42"/>
  <c r="A9" i="8"/>
  <c r="I39" i="3"/>
  <c r="D67" i="22"/>
  <c r="I25" i="3"/>
  <c r="D39" i="22" s="1"/>
  <c r="D37" i="22"/>
  <c r="A35" i="35"/>
  <c r="A39" i="35"/>
  <c r="A33" i="35"/>
  <c r="A25" i="35"/>
  <c r="A5" i="35"/>
  <c r="A19" i="35"/>
  <c r="A75" i="35"/>
  <c r="A61" i="35"/>
  <c r="A69" i="35"/>
  <c r="A23" i="35"/>
  <c r="A79" i="35"/>
  <c r="A7" i="35"/>
  <c r="A63" i="35"/>
  <c r="A49" i="35"/>
  <c r="A41" i="35"/>
  <c r="A51" i="35"/>
  <c r="A45" i="35"/>
  <c r="A53" i="35"/>
  <c r="A55" i="35"/>
  <c r="A11" i="35"/>
  <c r="A29" i="35"/>
  <c r="A31" i="35"/>
  <c r="A65" i="35"/>
  <c r="A57" i="35"/>
  <c r="A7" i="4"/>
  <c r="A9" i="4" s="1"/>
  <c r="C3" i="32"/>
  <c r="I31" i="5"/>
  <c r="D67" i="32"/>
  <c r="D43" i="34"/>
  <c r="A17" i="6"/>
  <c r="C21" i="34"/>
  <c r="A37" i="32"/>
  <c r="A29" i="32"/>
  <c r="I61" i="4"/>
  <c r="D41" i="32"/>
  <c r="A23" i="34"/>
  <c r="A55" i="34"/>
  <c r="A15" i="34"/>
  <c r="A47" i="34"/>
  <c r="A79" i="34"/>
  <c r="A57" i="34"/>
  <c r="A65" i="34"/>
  <c r="D57" i="34"/>
  <c r="I69" i="6"/>
  <c r="A7" i="33"/>
  <c r="A29" i="33"/>
  <c r="A47" i="3"/>
  <c r="A35" i="34"/>
  <c r="A67" i="34"/>
  <c r="A27" i="34"/>
  <c r="A59" i="34"/>
  <c r="A3" i="34"/>
  <c r="A41" i="34"/>
  <c r="D73" i="34"/>
  <c r="I77" i="6"/>
  <c r="B63" i="42"/>
  <c r="B67" i="42"/>
  <c r="B51" i="42"/>
  <c r="B65" i="42"/>
  <c r="B33" i="42"/>
  <c r="B61" i="42"/>
  <c r="B43" i="42"/>
  <c r="B9" i="42"/>
  <c r="B15" i="42"/>
  <c r="B59" i="42"/>
  <c r="B19" i="42"/>
  <c r="B7" i="42"/>
  <c r="B47" i="42"/>
  <c r="B41" i="42"/>
  <c r="B55" i="42"/>
  <c r="I33" i="6"/>
  <c r="D55" i="34" s="1"/>
  <c r="D53" i="34"/>
  <c r="C17" i="33"/>
  <c r="A13" i="5"/>
  <c r="I17" i="4"/>
  <c r="D23" i="32" s="1"/>
  <c r="I79" i="3"/>
  <c r="D75" i="22"/>
  <c r="B37" i="34"/>
  <c r="B69" i="34"/>
  <c r="B35" i="34"/>
  <c r="A3" i="42"/>
  <c r="A31" i="42"/>
  <c r="A23" i="42"/>
  <c r="A29" i="42"/>
  <c r="A33" i="42"/>
  <c r="D11" i="33"/>
  <c r="I47" i="5"/>
  <c r="D69" i="32"/>
  <c r="I41" i="4"/>
  <c r="D71" i="32" s="1"/>
  <c r="D37" i="34"/>
  <c r="B31" i="34"/>
  <c r="D51" i="34"/>
  <c r="D5" i="32"/>
  <c r="I9" i="4"/>
  <c r="D7" i="32" s="1"/>
  <c r="A79" i="42"/>
  <c r="A17" i="42"/>
  <c r="A5" i="7"/>
  <c r="A47" i="6"/>
  <c r="C11" i="34"/>
  <c r="A47" i="42"/>
  <c r="A5" i="42"/>
  <c r="A55" i="42"/>
  <c r="A19" i="42"/>
  <c r="A63" i="42"/>
  <c r="A7" i="42"/>
  <c r="A43" i="42"/>
  <c r="A45" i="42"/>
  <c r="A9" i="42"/>
  <c r="A69" i="42"/>
  <c r="A35" i="42"/>
  <c r="A71" i="42"/>
  <c r="A15" i="42"/>
  <c r="A21" i="42"/>
  <c r="A41" i="42"/>
  <c r="A13" i="42"/>
  <c r="A75" i="42"/>
  <c r="A27" i="42"/>
  <c r="A61" i="42"/>
  <c r="A77" i="42"/>
  <c r="A51" i="42"/>
  <c r="A49" i="42"/>
  <c r="A39" i="42"/>
  <c r="A73" i="42"/>
  <c r="A37" i="42"/>
  <c r="A11" i="42"/>
  <c r="A25" i="42"/>
  <c r="B67" i="34"/>
  <c r="B47" i="34"/>
  <c r="B73" i="34"/>
  <c r="B3" i="34"/>
  <c r="B17" i="34"/>
  <c r="B41" i="34"/>
  <c r="B59" i="34"/>
  <c r="B79" i="34"/>
  <c r="B49" i="34"/>
  <c r="B63" i="34"/>
  <c r="B29" i="34"/>
  <c r="B33" i="34"/>
  <c r="B11" i="34"/>
  <c r="B9" i="34"/>
  <c r="B71" i="34"/>
  <c r="B39" i="34"/>
  <c r="B77" i="34"/>
  <c r="B13" i="34"/>
  <c r="B55" i="34"/>
  <c r="B51" i="34"/>
  <c r="B21" i="34"/>
  <c r="B15" i="34"/>
  <c r="B75" i="34"/>
  <c r="B65" i="34"/>
  <c r="B43" i="34"/>
  <c r="B5" i="34"/>
  <c r="D33" i="33"/>
  <c r="I21" i="5"/>
  <c r="I49" i="3"/>
  <c r="D15" i="22" s="1"/>
  <c r="B25" i="34"/>
  <c r="D21" i="22"/>
  <c r="B7" i="34"/>
  <c r="I71" i="4"/>
  <c r="D59" i="32"/>
  <c r="C5" i="32"/>
  <c r="B61" i="34"/>
  <c r="A57" i="42"/>
  <c r="A65" i="42"/>
  <c r="C27" i="33"/>
  <c r="A55" i="5"/>
  <c r="C7" i="22"/>
  <c r="A11" i="3"/>
  <c r="D5" i="22"/>
  <c r="I9" i="3"/>
  <c r="D7" i="22" s="1"/>
  <c r="B19" i="34"/>
  <c r="A45" i="8"/>
  <c r="C11" i="42"/>
  <c r="D9" i="34"/>
  <c r="I45" i="6"/>
  <c r="C9" i="34"/>
  <c r="B57" i="34"/>
  <c r="C5" i="33"/>
  <c r="B29" i="42"/>
  <c r="B69" i="42"/>
  <c r="B31" i="42"/>
  <c r="B39" i="42"/>
  <c r="B57" i="42"/>
  <c r="B75" i="42"/>
  <c r="B3" i="42"/>
  <c r="B17" i="42"/>
  <c r="B35" i="42"/>
  <c r="B53" i="42"/>
  <c r="B71" i="42"/>
  <c r="B79" i="42"/>
  <c r="I5" i="5"/>
  <c r="D1" i="33"/>
  <c r="A49" i="7"/>
  <c r="B73" i="42"/>
  <c r="B37" i="42"/>
  <c r="B45" i="42"/>
  <c r="I53" i="5"/>
  <c r="B33" i="32"/>
  <c r="B5" i="32"/>
  <c r="B49" i="32"/>
  <c r="B9" i="32"/>
  <c r="B41" i="32"/>
  <c r="D33" i="32"/>
  <c r="I21" i="4"/>
  <c r="I31" i="3" l="1"/>
  <c r="D51" i="22"/>
  <c r="D43" i="22"/>
  <c r="I63" i="3"/>
  <c r="I41" i="3"/>
  <c r="D71" i="22" s="1"/>
  <c r="D69" i="22"/>
  <c r="I63" i="4"/>
  <c r="D43" i="32"/>
  <c r="C7" i="32"/>
  <c r="A11" i="4"/>
  <c r="D59" i="34"/>
  <c r="I71" i="6"/>
  <c r="A11" i="8"/>
  <c r="C7" i="42"/>
  <c r="C23" i="34"/>
  <c r="A19" i="6"/>
  <c r="D75" i="34"/>
  <c r="I79" i="6"/>
  <c r="A49" i="3"/>
  <c r="C13" i="22"/>
  <c r="D53" i="33"/>
  <c r="I33" i="5"/>
  <c r="D55" i="33" s="1"/>
  <c r="C25" i="32"/>
  <c r="A53" i="4"/>
  <c r="C19" i="33"/>
  <c r="A15" i="5"/>
  <c r="C15" i="35"/>
  <c r="A51" i="7"/>
  <c r="C29" i="33"/>
  <c r="A57" i="5"/>
  <c r="A7" i="7"/>
  <c r="C3" i="35"/>
  <c r="I55" i="5"/>
  <c r="D27" i="33"/>
  <c r="I23" i="4"/>
  <c r="D35" i="32"/>
  <c r="A47" i="8"/>
  <c r="C13" i="42"/>
  <c r="C17" i="22"/>
  <c r="A13" i="3"/>
  <c r="D13" i="33"/>
  <c r="I49" i="5"/>
  <c r="D15" i="33" s="1"/>
  <c r="I81" i="3"/>
  <c r="D79" i="22" s="1"/>
  <c r="D77" i="22"/>
  <c r="D3" i="33"/>
  <c r="I7" i="5"/>
  <c r="D11" i="34"/>
  <c r="I47" i="6"/>
  <c r="D61" i="32"/>
  <c r="I73" i="4"/>
  <c r="D63" i="32" s="1"/>
  <c r="I23" i="5"/>
  <c r="D35" i="33"/>
  <c r="A49" i="6"/>
  <c r="C13" i="34"/>
  <c r="D53" i="22" l="1"/>
  <c r="I33" i="3"/>
  <c r="D55" i="22" s="1"/>
  <c r="D45" i="22"/>
  <c r="I65" i="3"/>
  <c r="D47" i="22" s="1"/>
  <c r="A55" i="4"/>
  <c r="C27" i="32"/>
  <c r="A21" i="6"/>
  <c r="C33" i="34"/>
  <c r="A51" i="3"/>
  <c r="C15" i="22"/>
  <c r="I81" i="6"/>
  <c r="D79" i="34" s="1"/>
  <c r="D77" i="34"/>
  <c r="C17" i="32"/>
  <c r="A13" i="4"/>
  <c r="I73" i="6"/>
  <c r="D63" i="34" s="1"/>
  <c r="D61" i="34"/>
  <c r="I65" i="4"/>
  <c r="D47" i="32" s="1"/>
  <c r="D45" i="32"/>
  <c r="A13" i="8"/>
  <c r="C9" i="42"/>
  <c r="D37" i="32"/>
  <c r="I25" i="4"/>
  <c r="D39" i="32" s="1"/>
  <c r="C5" i="35"/>
  <c r="A9" i="7"/>
  <c r="A15" i="3"/>
  <c r="C19" i="22"/>
  <c r="C25" i="35"/>
  <c r="A53" i="7"/>
  <c r="C15" i="34"/>
  <c r="A51" i="6"/>
  <c r="I49" i="6"/>
  <c r="D15" i="34" s="1"/>
  <c r="D13" i="34"/>
  <c r="A17" i="5"/>
  <c r="C21" i="33"/>
  <c r="D5" i="33"/>
  <c r="I9" i="5"/>
  <c r="D7" i="33" s="1"/>
  <c r="A59" i="5"/>
  <c r="C31" i="33"/>
  <c r="D37" i="33"/>
  <c r="I25" i="5"/>
  <c r="D39" i="33" s="1"/>
  <c r="A49" i="8"/>
  <c r="C15" i="42"/>
  <c r="D29" i="33"/>
  <c r="I57" i="5"/>
  <c r="D31" i="33" s="1"/>
  <c r="A23" i="6" l="1"/>
  <c r="C35" i="34"/>
  <c r="C19" i="32"/>
  <c r="A15" i="4"/>
  <c r="A15" i="8"/>
  <c r="C21" i="42"/>
  <c r="C25" i="22"/>
  <c r="A53" i="3"/>
  <c r="C29" i="32"/>
  <c r="A57" i="4"/>
  <c r="C25" i="34"/>
  <c r="A53" i="6"/>
  <c r="C21" i="22"/>
  <c r="A17" i="3"/>
  <c r="C27" i="35"/>
  <c r="A55" i="7"/>
  <c r="C7" i="35"/>
  <c r="A11" i="7"/>
  <c r="A51" i="8"/>
  <c r="C17" i="42"/>
  <c r="C41" i="33"/>
  <c r="A61" i="5"/>
  <c r="A19" i="5"/>
  <c r="C23" i="33"/>
  <c r="A55" i="3" l="1"/>
  <c r="C27" i="22"/>
  <c r="A17" i="4"/>
  <c r="C21" i="32"/>
  <c r="A59" i="4"/>
  <c r="C31" i="32"/>
  <c r="C23" i="42"/>
  <c r="A17" i="8"/>
  <c r="A25" i="6"/>
  <c r="C37" i="34"/>
  <c r="C43" i="33"/>
  <c r="A63" i="5"/>
  <c r="A57" i="7"/>
  <c r="C29" i="35"/>
  <c r="C17" i="35"/>
  <c r="A13" i="7"/>
  <c r="A19" i="3"/>
  <c r="C23" i="22"/>
  <c r="C27" i="34"/>
  <c r="A55" i="6"/>
  <c r="A21" i="5"/>
  <c r="C33" i="33"/>
  <c r="C19" i="42"/>
  <c r="A53" i="8"/>
  <c r="A19" i="4" l="1"/>
  <c r="C23" i="32"/>
  <c r="A19" i="8"/>
  <c r="C25" i="42"/>
  <c r="A27" i="6"/>
  <c r="C39" i="34"/>
  <c r="A61" i="4"/>
  <c r="C41" i="32"/>
  <c r="A57" i="3"/>
  <c r="C29" i="22"/>
  <c r="C31" i="42"/>
  <c r="A55" i="8"/>
  <c r="A15" i="7"/>
  <c r="C19" i="35"/>
  <c r="A57" i="6"/>
  <c r="C29" i="34"/>
  <c r="C45" i="33"/>
  <c r="A65" i="5"/>
  <c r="C31" i="35"/>
  <c r="A59" i="7"/>
  <c r="A23" i="5"/>
  <c r="C35" i="33"/>
  <c r="C33" i="22"/>
  <c r="A21" i="3"/>
  <c r="A21" i="8" l="1"/>
  <c r="C27" i="42"/>
  <c r="A63" i="4"/>
  <c r="C43" i="32"/>
  <c r="C31" i="22"/>
  <c r="A59" i="3"/>
  <c r="A29" i="6"/>
  <c r="C49" i="34"/>
  <c r="A21" i="4"/>
  <c r="C33" i="32"/>
  <c r="A23" i="3"/>
  <c r="C35" i="22"/>
  <c r="A67" i="5"/>
  <c r="C47" i="33"/>
  <c r="A57" i="8"/>
  <c r="C33" i="42"/>
  <c r="C41" i="35"/>
  <c r="A61" i="7"/>
  <c r="A25" i="5"/>
  <c r="C37" i="33"/>
  <c r="C31" i="34"/>
  <c r="A59" i="6"/>
  <c r="C21" i="35"/>
  <c r="A17" i="7"/>
  <c r="A31" i="6" l="1"/>
  <c r="C51" i="34"/>
  <c r="A65" i="4"/>
  <c r="C45" i="32"/>
  <c r="A61" i="3"/>
  <c r="C41" i="22"/>
  <c r="A23" i="4"/>
  <c r="C35" i="32"/>
  <c r="A23" i="8"/>
  <c r="C29" i="42"/>
  <c r="C23" i="35"/>
  <c r="A19" i="7"/>
  <c r="C41" i="34"/>
  <c r="A61" i="6"/>
  <c r="C43" i="35"/>
  <c r="A63" i="7"/>
  <c r="C39" i="33"/>
  <c r="A27" i="5"/>
  <c r="A59" i="8"/>
  <c r="C35" i="42"/>
  <c r="C57" i="33"/>
  <c r="A69" i="5"/>
  <c r="A25" i="3"/>
  <c r="C37" i="22"/>
  <c r="C37" i="32" l="1"/>
  <c r="A25" i="4"/>
  <c r="C47" i="32"/>
  <c r="A67" i="4"/>
  <c r="C41" i="42"/>
  <c r="A25" i="8"/>
  <c r="C43" i="22"/>
  <c r="A63" i="3"/>
  <c r="A33" i="6"/>
  <c r="C53" i="34"/>
  <c r="C59" i="33"/>
  <c r="A71" i="5"/>
  <c r="C37" i="42"/>
  <c r="A61" i="8"/>
  <c r="A63" i="6"/>
  <c r="C43" i="34"/>
  <c r="C49" i="33"/>
  <c r="A29" i="5"/>
  <c r="A65" i="7"/>
  <c r="C45" i="35"/>
  <c r="C33" i="35"/>
  <c r="A21" i="7"/>
  <c r="A27" i="3"/>
  <c r="C39" i="22"/>
  <c r="A65" i="3" l="1"/>
  <c r="C45" i="22"/>
  <c r="C43" i="42"/>
  <c r="A27" i="8"/>
  <c r="C39" i="32"/>
  <c r="A27" i="4"/>
  <c r="A69" i="4"/>
  <c r="C57" i="32"/>
  <c r="C55" i="34"/>
  <c r="A35" i="6"/>
  <c r="C35" i="35"/>
  <c r="A23" i="7"/>
  <c r="A63" i="8"/>
  <c r="C39" i="42"/>
  <c r="A73" i="5"/>
  <c r="C61" i="33"/>
  <c r="A31" i="5"/>
  <c r="C51" i="33"/>
  <c r="A29" i="3"/>
  <c r="C49" i="22"/>
  <c r="C47" i="35"/>
  <c r="A67" i="7"/>
  <c r="C45" i="34"/>
  <c r="A65" i="6"/>
  <c r="C59" i="32" l="1"/>
  <c r="A71" i="4"/>
  <c r="C45" i="42"/>
  <c r="A29" i="8"/>
  <c r="C65" i="34"/>
  <c r="A37" i="6"/>
  <c r="C49" i="32"/>
  <c r="A29" i="4"/>
  <c r="A67" i="3"/>
  <c r="C47" i="22"/>
  <c r="C51" i="22"/>
  <c r="A31" i="3"/>
  <c r="A75" i="5"/>
  <c r="C63" i="33"/>
  <c r="A65" i="8"/>
  <c r="C51" i="42"/>
  <c r="A25" i="7"/>
  <c r="C37" i="35"/>
  <c r="C57" i="35"/>
  <c r="A69" i="7"/>
  <c r="C47" i="34"/>
  <c r="A67" i="6"/>
  <c r="C53" i="33"/>
  <c r="A33" i="5"/>
  <c r="A31" i="4" l="1"/>
  <c r="C51" i="32"/>
  <c r="A39" i="6"/>
  <c r="C67" i="34"/>
  <c r="C61" i="32"/>
  <c r="A73" i="4"/>
  <c r="C47" i="42"/>
  <c r="A31" i="8"/>
  <c r="A69" i="3"/>
  <c r="C57" i="22"/>
  <c r="A69" i="6"/>
  <c r="C57" i="34"/>
  <c r="C73" i="33"/>
  <c r="A77" i="5"/>
  <c r="C55" i="33"/>
  <c r="A35" i="5"/>
  <c r="A33" i="3"/>
  <c r="C53" i="22"/>
  <c r="C39" i="35"/>
  <c r="A27" i="7"/>
  <c r="C59" i="35"/>
  <c r="A71" i="7"/>
  <c r="A67" i="8"/>
  <c r="C53" i="42"/>
  <c r="A33" i="8" l="1"/>
  <c r="C49" i="42"/>
  <c r="A41" i="6"/>
  <c r="C71" i="34" s="1"/>
  <c r="C69" i="34"/>
  <c r="A75" i="4"/>
  <c r="C63" i="32"/>
  <c r="A71" i="3"/>
  <c r="C59" i="22"/>
  <c r="C53" i="32"/>
  <c r="A33" i="4"/>
  <c r="C61" i="35"/>
  <c r="A73" i="7"/>
  <c r="A37" i="5"/>
  <c r="C65" i="33"/>
  <c r="C49" i="35"/>
  <c r="A29" i="7"/>
  <c r="C75" i="33"/>
  <c r="A79" i="5"/>
  <c r="C55" i="42"/>
  <c r="A69" i="8"/>
  <c r="C55" i="22"/>
  <c r="A35" i="3"/>
  <c r="A71" i="6"/>
  <c r="C59" i="34"/>
  <c r="C61" i="22" l="1"/>
  <c r="A73" i="3"/>
  <c r="C55" i="32"/>
  <c r="A35" i="4"/>
  <c r="A77" i="4"/>
  <c r="C73" i="32"/>
  <c r="C61" i="42"/>
  <c r="A35" i="8"/>
  <c r="A81" i="5"/>
  <c r="C79" i="33" s="1"/>
  <c r="C77" i="33"/>
  <c r="A39" i="5"/>
  <c r="C67" i="33"/>
  <c r="C57" i="42"/>
  <c r="A71" i="8"/>
  <c r="A31" i="7"/>
  <c r="C51" i="35"/>
  <c r="C63" i="35"/>
  <c r="A75" i="7"/>
  <c r="C65" i="22"/>
  <c r="A37" i="3"/>
  <c r="C61" i="34"/>
  <c r="A73" i="6"/>
  <c r="C65" i="32" l="1"/>
  <c r="A37" i="4"/>
  <c r="C63" i="22"/>
  <c r="A75" i="3"/>
  <c r="A37" i="8"/>
  <c r="C63" i="42"/>
  <c r="C75" i="32"/>
  <c r="A79" i="4"/>
  <c r="C69" i="33"/>
  <c r="A41" i="5"/>
  <c r="C71" i="33" s="1"/>
  <c r="A75" i="6"/>
  <c r="C63" i="34"/>
  <c r="A77" i="7"/>
  <c r="C73" i="35"/>
  <c r="C67" i="22"/>
  <c r="A39" i="3"/>
  <c r="C59" i="42"/>
  <c r="A73" i="8"/>
  <c r="C53" i="35"/>
  <c r="A33" i="7"/>
  <c r="A39" i="4" l="1"/>
  <c r="C67" i="32"/>
  <c r="C77" i="32"/>
  <c r="A81" i="4"/>
  <c r="C79" i="32" s="1"/>
  <c r="C73" i="22"/>
  <c r="A77" i="3"/>
  <c r="C65" i="42"/>
  <c r="A39" i="8"/>
  <c r="A79" i="7"/>
  <c r="C75" i="35"/>
  <c r="A35" i="7"/>
  <c r="C55" i="35"/>
  <c r="A41" i="3"/>
  <c r="C71" i="22" s="1"/>
  <c r="C69" i="22"/>
  <c r="C71" i="42"/>
  <c r="A75" i="8"/>
  <c r="A77" i="6"/>
  <c r="C73" i="34"/>
  <c r="C67" i="42" l="1"/>
  <c r="A41" i="8"/>
  <c r="C69" i="42" s="1"/>
  <c r="C75" i="22"/>
  <c r="A79" i="3"/>
  <c r="A41" i="4"/>
  <c r="C71" i="32" s="1"/>
  <c r="C69" i="32"/>
  <c r="C75" i="34"/>
  <c r="A79" i="6"/>
  <c r="C65" i="35"/>
  <c r="A37" i="7"/>
  <c r="A77" i="8"/>
  <c r="C73" i="42"/>
  <c r="C77" i="35"/>
  <c r="A81" i="7"/>
  <c r="C79" i="35" s="1"/>
  <c r="C77" i="22" l="1"/>
  <c r="A81" i="3"/>
  <c r="C79" i="22" s="1"/>
  <c r="C77" i="34"/>
  <c r="A81" i="6"/>
  <c r="C79" i="34" s="1"/>
  <c r="A39" i="7"/>
  <c r="C67" i="35"/>
  <c r="A79" i="8"/>
  <c r="C75" i="42"/>
  <c r="A41" i="7" l="1"/>
  <c r="C71" i="35" s="1"/>
  <c r="C69" i="35"/>
  <c r="C77" i="42"/>
  <c r="A81" i="8"/>
  <c r="C79" i="42" s="1"/>
</calcChain>
</file>

<file path=xl/sharedStrings.xml><?xml version="1.0" encoding="utf-8"?>
<sst xmlns="http://schemas.openxmlformats.org/spreadsheetml/2006/main" count="3057" uniqueCount="182">
  <si>
    <t>.Spieltag</t>
  </si>
  <si>
    <t xml:space="preserve">Datum:          </t>
  </si>
  <si>
    <t xml:space="preserve">Tisch-Nr.:      </t>
  </si>
  <si>
    <t>Name(Listenf.)</t>
  </si>
  <si>
    <t>Name - Platz 2</t>
  </si>
  <si>
    <t>Name - Platz 3</t>
  </si>
  <si>
    <t>Name - Platz 4</t>
  </si>
  <si>
    <t>A</t>
  </si>
  <si>
    <t>H</t>
  </si>
  <si>
    <t>P</t>
  </si>
  <si>
    <t>W</t>
  </si>
  <si>
    <t>B</t>
  </si>
  <si>
    <t>J</t>
  </si>
  <si>
    <t>R</t>
  </si>
  <si>
    <t>X</t>
  </si>
  <si>
    <t>C</t>
  </si>
  <si>
    <t>K</t>
  </si>
  <si>
    <t>S</t>
  </si>
  <si>
    <t>T</t>
  </si>
  <si>
    <t>D</t>
  </si>
  <si>
    <t>L</t>
  </si>
  <si>
    <t>M</t>
  </si>
  <si>
    <t>U</t>
  </si>
  <si>
    <t>E</t>
  </si>
  <si>
    <t>F</t>
  </si>
  <si>
    <t>N</t>
  </si>
  <si>
    <t>V</t>
  </si>
  <si>
    <t>oder diese KB:</t>
  </si>
  <si>
    <t>entweder diese:</t>
  </si>
  <si>
    <t>Bei Bedarf nur Kennbuchstaben, Datum und Serie ändern!</t>
  </si>
  <si>
    <t>nur für 20 Mannschaften                         (bzw. 19, 18, 17)</t>
  </si>
  <si>
    <t>nur für 16 Mannschaften                         (bzw. 15, 14, 13)</t>
  </si>
  <si>
    <t>nur für 12 Mannschaften                         (bzw. 11)</t>
  </si>
  <si>
    <t>nur für besondere Fälle!</t>
  </si>
  <si>
    <t xml:space="preserve">Hans-A. Knobbe </t>
  </si>
  <si>
    <t>Extersche Strasse 8</t>
  </si>
  <si>
    <t>32105 Bad Salzuflen</t>
  </si>
  <si>
    <t>Viel Vergnügen!</t>
  </si>
  <si>
    <t>Tel.: 05222 15008 (bitte nur, wenn online! Und nicht nach 22:00)</t>
  </si>
  <si>
    <t>Staffeln, in denen eine oder zwei 5er-Gruppen benötigt werden, nutzen bitte das Blatt "sonstige 5er"</t>
  </si>
  <si>
    <t>Staffeln, in denen eine, zwei oder drei 3er-Gruppen benötigt werden, nutzen bitte das Blatt "3er-Tische"</t>
  </si>
  <si>
    <t>B / 1</t>
  </si>
  <si>
    <t>H / 2</t>
  </si>
  <si>
    <t>N / 3</t>
  </si>
  <si>
    <t>H / 1</t>
  </si>
  <si>
    <t>U / 3</t>
  </si>
  <si>
    <t>B / 2</t>
  </si>
  <si>
    <t>N / 4</t>
  </si>
  <si>
    <t>U / 2</t>
  </si>
  <si>
    <t>H / 4</t>
  </si>
  <si>
    <t>N / 1</t>
  </si>
  <si>
    <t>B / 3</t>
  </si>
  <si>
    <t>N / 2</t>
  </si>
  <si>
    <t>H / 3</t>
  </si>
  <si>
    <t>U / 1</t>
  </si>
  <si>
    <t>B / 4</t>
  </si>
  <si>
    <t>C / 1</t>
  </si>
  <si>
    <t>V /4</t>
  </si>
  <si>
    <t>J / 2</t>
  </si>
  <si>
    <t>P / 3</t>
  </si>
  <si>
    <t>J / 1</t>
  </si>
  <si>
    <t>V / 3</t>
  </si>
  <si>
    <t>C / 2</t>
  </si>
  <si>
    <t>P / 4</t>
  </si>
  <si>
    <t>V / 2</t>
  </si>
  <si>
    <t>J / 4</t>
  </si>
  <si>
    <t>P / 1</t>
  </si>
  <si>
    <t>C / 3</t>
  </si>
  <si>
    <t>P / 2</t>
  </si>
  <si>
    <t>J / 3</t>
  </si>
  <si>
    <t>V / 1</t>
  </si>
  <si>
    <t>C / 4</t>
  </si>
  <si>
    <t>D / 1</t>
  </si>
  <si>
    <t>K / 2</t>
  </si>
  <si>
    <t>R / 3</t>
  </si>
  <si>
    <t>K / 1</t>
  </si>
  <si>
    <t>W / 3</t>
  </si>
  <si>
    <t>D / 2</t>
  </si>
  <si>
    <t>R / 4</t>
  </si>
  <si>
    <t>W / 2</t>
  </si>
  <si>
    <t>K / 4</t>
  </si>
  <si>
    <t>R / 1</t>
  </si>
  <si>
    <t>D / 3</t>
  </si>
  <si>
    <t>R / 2</t>
  </si>
  <si>
    <t>K / 3</t>
  </si>
  <si>
    <t>W / 1</t>
  </si>
  <si>
    <t>D / 4</t>
  </si>
  <si>
    <t>E / 1</t>
  </si>
  <si>
    <t>L / 2</t>
  </si>
  <si>
    <t>S / 3</t>
  </si>
  <si>
    <t>L / 1</t>
  </si>
  <si>
    <t>X / 3</t>
  </si>
  <si>
    <t>E / 2</t>
  </si>
  <si>
    <t>S / 4</t>
  </si>
  <si>
    <t>X / 2</t>
  </si>
  <si>
    <t>L / 4</t>
  </si>
  <si>
    <t>S / 1</t>
  </si>
  <si>
    <t>E / 3</t>
  </si>
  <si>
    <t>S / 2</t>
  </si>
  <si>
    <t>L / 3</t>
  </si>
  <si>
    <t>X / 1</t>
  </si>
  <si>
    <t>E / 4</t>
  </si>
  <si>
    <t>U / 4</t>
  </si>
  <si>
    <t>V / 4</t>
  </si>
  <si>
    <t>W / 4</t>
  </si>
  <si>
    <t>X / 4</t>
  </si>
  <si>
    <t>Spieler</t>
  </si>
  <si>
    <t>Tisch</t>
  </si>
  <si>
    <t>Platz</t>
  </si>
  <si>
    <t>1 / 1</t>
  </si>
  <si>
    <t>2 / 2</t>
  </si>
  <si>
    <t>3 / 3</t>
  </si>
  <si>
    <t>2 / 1</t>
  </si>
  <si>
    <t>4 / 3</t>
  </si>
  <si>
    <t>1 / 2</t>
  </si>
  <si>
    <t>3 / 4</t>
  </si>
  <si>
    <t>4 / 2</t>
  </si>
  <si>
    <t>2 / 4</t>
  </si>
  <si>
    <t>3 / 1</t>
  </si>
  <si>
    <t>1 / 3</t>
  </si>
  <si>
    <t>3 / 2</t>
  </si>
  <si>
    <t>2 / 3</t>
  </si>
  <si>
    <t>4 / 1</t>
  </si>
  <si>
    <t>1 / 4</t>
  </si>
  <si>
    <t>4 / 4</t>
  </si>
  <si>
    <t>schreiben</t>
  </si>
  <si>
    <t>1. Spieltag in der Mannschaft:</t>
  </si>
  <si>
    <t>2. Spieltag in der Mannschaft:</t>
  </si>
  <si>
    <t>3. Spieltag in der Mannschaft:</t>
  </si>
  <si>
    <t>4. Spieltag in der Mannschaft:</t>
  </si>
  <si>
    <t>5. Spieltag in der Mannschaft:</t>
  </si>
  <si>
    <t>muss dadurch schreiben bei Serien:</t>
  </si>
  <si>
    <t>x</t>
  </si>
  <si>
    <t>=</t>
  </si>
  <si>
    <t>macht zusammen über 5 Spieltage:</t>
  </si>
  <si>
    <t>Der Spieler A / 1 ist bei einer Staffel mit 16 oder auch mit 20 Mannschaften am:</t>
  </si>
  <si>
    <t>für die Spieler / 2, / 3 und / 4 lassen sich die Verteilungen entsprechend ablesen.</t>
  </si>
  <si>
    <t>normale Tischeinteilung, wie für alle anderen Staffeln auch gültig!                                Formeln für 1. - 5. Spieltag identisch.</t>
  </si>
  <si>
    <t>Tischeinteilung für bis zu 20 Mannschaften, zentrale oder dezentrale Spielorte</t>
  </si>
  <si>
    <t>Mannschaften 1 bis 4 sind jeweils die 4 Mannschaften, die am jeweiligen Spieltag gegeneinander spielen.</t>
  </si>
  <si>
    <r>
      <t>Tag/Serie:</t>
    </r>
    <r>
      <rPr>
        <b/>
        <sz val="10"/>
        <rFont val="Arial"/>
        <family val="2"/>
      </rPr>
      <t xml:space="preserve">       </t>
    </r>
  </si>
  <si>
    <r>
      <t xml:space="preserve">Tag/Serie:       </t>
    </r>
    <r>
      <rPr>
        <b/>
        <sz val="10"/>
        <rFont val="Arial"/>
        <family val="2"/>
      </rPr>
      <t xml:space="preserve">      </t>
    </r>
  </si>
  <si>
    <r>
      <t xml:space="preserve">Tag/Serie:       </t>
    </r>
    <r>
      <rPr>
        <b/>
        <sz val="10"/>
        <rFont val="Arial"/>
        <family val="2"/>
      </rPr>
      <t xml:space="preserve">     </t>
    </r>
  </si>
  <si>
    <r>
      <t xml:space="preserve">Tag/Serie:       </t>
    </r>
    <r>
      <rPr>
        <b/>
        <sz val="10"/>
        <rFont val="Arial"/>
        <family val="2"/>
      </rPr>
      <t xml:space="preserve">    </t>
    </r>
  </si>
  <si>
    <r>
      <t xml:space="preserve">Tag/Serie: </t>
    </r>
    <r>
      <rPr>
        <b/>
        <sz val="10"/>
        <rFont val="Arial"/>
        <family val="2"/>
      </rPr>
      <t xml:space="preserve">    </t>
    </r>
  </si>
  <si>
    <t>Tischeinteilung für beliebige 5er Gruppen</t>
  </si>
  <si>
    <t>Eine Differenz von 1x mehr oder weniger schreiben nach 5 Spieltagen ergibt sich nur bei 3 Serien je Spieltag! Der 6. Spieltag bleibt wie bisher.</t>
  </si>
  <si>
    <t>siehe auch "Tischeinteilungen!"</t>
  </si>
  <si>
    <t>Beliebige Einteilung für 3er-, 4er- und 5er- Gruppen!           Passende Sitzverteilung für 3er- und 4er -Tische!</t>
  </si>
  <si>
    <t>In den Registern "Tischeinteilung" lassen sich die Kennbuchstaben und das Datum eingeben.</t>
  </si>
  <si>
    <t>Dabei ist es unerheblich, welchen Kennbuchstaben sie haben ( der ist ja je nach Grösse der Staffel anders! ) , da alle Spieler gleichmässig schreiben.</t>
  </si>
  <si>
    <t>Insgesamt also eine gerechte, weil abwechselnde Schreiber-Verteilung für sämtliche Ligen und Staffeln des DSkV.</t>
  </si>
  <si>
    <t>a</t>
  </si>
  <si>
    <t xml:space="preserve">  1. Serie am 1. bis 5. Spieltag</t>
  </si>
  <si>
    <t xml:space="preserve">  2. Serie am 1. bis 5. Spieltag</t>
  </si>
  <si>
    <t xml:space="preserve">  3. Serie am 1. bis 5. Spieltag</t>
  </si>
  <si>
    <t xml:space="preserve">  4. Serie am 1. bis 5. Spieltag</t>
  </si>
  <si>
    <t>überarbeitete Tischeinteilung für alle Spieltage und alle Staffeln von der Bundesliga bis zur Kreisliga ab 1. Januar 2008!</t>
  </si>
  <si>
    <t>Hier die Kurzform für Liga / Staffel eintragen</t>
  </si>
  <si>
    <t>Achtung! Nur die benötigten Listen 2x drucken!             Bis zu 20 Mannschaften möglich!                         Bei 16 Mannschaften nur bis Seite 32 von 40!     Bei 12 Mannschaften nur bis Seite 24 von 40!</t>
  </si>
  <si>
    <t>Achtung! Nur die benötigten Listen 2x drucken!             Bis zu 20 Mannschaften möglich!                         Bei 15 Mannschaften nur bis Seite 30 von 40!     Bei 10 Mannschaften nur bis Seite 20 von 40!</t>
  </si>
  <si>
    <t>Übertrag aus Tischeinteilung 1.!</t>
  </si>
  <si>
    <t>Für Staffeln mit weniger als 13 Mannschaften nur bedingt zu nutzen (aber für alle gleich...)</t>
  </si>
  <si>
    <t>Zentral = 1 oder dezentral = 0    (Änderung der Tischnummer!)</t>
  </si>
  <si>
    <t>Daten nur in den "Tischeinteilungen" zu ändern!   Dort bitte auch zentral oder dezentral eingeben. (ändert die Tischnummern bei Bedarf!)</t>
  </si>
  <si>
    <r>
      <t>Tag/Serie:</t>
    </r>
    <r>
      <rPr>
        <sz val="10"/>
        <rFont val="Arial"/>
        <family val="2"/>
      </rPr>
      <t xml:space="preserve">       </t>
    </r>
  </si>
  <si>
    <r>
      <t xml:space="preserve">Tag/Serie:       </t>
    </r>
    <r>
      <rPr>
        <sz val="10"/>
        <rFont val="Arial"/>
        <family val="2"/>
      </rPr>
      <t xml:space="preserve">      </t>
    </r>
  </si>
  <si>
    <r>
      <t xml:space="preserve">Tag/Serie:       </t>
    </r>
    <r>
      <rPr>
        <sz val="10"/>
        <rFont val="Arial"/>
        <family val="2"/>
      </rPr>
      <t xml:space="preserve">     </t>
    </r>
  </si>
  <si>
    <r>
      <t xml:space="preserve">Tag/Serie:       </t>
    </r>
    <r>
      <rPr>
        <sz val="10"/>
        <rFont val="Arial"/>
        <family val="2"/>
      </rPr>
      <t xml:space="preserve">    </t>
    </r>
  </si>
  <si>
    <r>
      <t xml:space="preserve">Tag/Serie: </t>
    </r>
    <r>
      <rPr>
        <sz val="10"/>
        <rFont val="Arial"/>
        <family val="2"/>
      </rPr>
      <t xml:space="preserve">    </t>
    </r>
  </si>
  <si>
    <r>
      <t xml:space="preserve">Format ist angepasst an die "DSkV-Wettspiellisten" mit Aufdruck "Gameduell"!          </t>
    </r>
    <r>
      <rPr>
        <b/>
        <sz val="12"/>
        <color indexed="10"/>
        <rFont val="Arial"/>
        <family val="2"/>
      </rPr>
      <t>Oder andere, wo der rechte Rand frei ist!</t>
    </r>
  </si>
  <si>
    <r>
      <t xml:space="preserve">zu beziehen über die Geschäftsstelle des </t>
    </r>
    <r>
      <rPr>
        <b/>
        <sz val="20"/>
        <rFont val="Arial"/>
        <family val="2"/>
      </rPr>
      <t>DSkV</t>
    </r>
  </si>
  <si>
    <t>bei 10Serien und 20 Mannschaften nach Möglichkeit die 1. Serie vom 5. als 9. Serie und die 2. Serie vom 6. Spieltag als 10. Serie nehmen (gilt auch, wenn man den 6. vorzieht!)</t>
  </si>
  <si>
    <t>nur die erste Serie als Serie 9 am 5. Spieltag:     1-4; 9- 12; 17-20; 25-28; 33-36                             (das ändert sich auch nicht, wenn man den 6. Spieltag vorzieht!)</t>
  </si>
  <si>
    <t>nur die zweite Serie als Serie 10 am 5. Spieltag:     6-10; 16-20; 26-30; 36-40                                       (das ändert sich auch nicht, wenn man den 6. Spieltag vorzieht!)</t>
  </si>
  <si>
    <r>
      <t xml:space="preserve">Tischeinteilung für </t>
    </r>
    <r>
      <rPr>
        <b/>
        <sz val="24"/>
        <color rgb="FFFF0000"/>
        <rFont val="Arial"/>
        <family val="2"/>
      </rPr>
      <t>2</t>
    </r>
    <r>
      <rPr>
        <b/>
        <sz val="24"/>
        <rFont val="Arial"/>
        <family val="2"/>
      </rPr>
      <t xml:space="preserve"> Serien je Spieltag nach Kennbuchstaben für bis zu 20 Mannschaften und bis zu 6 Spieltagen!</t>
    </r>
  </si>
  <si>
    <t>Vorrangig die Einteilungen aus den "Liga-Tabellen" nutzen!</t>
  </si>
  <si>
    <t>https://lv04.dskv.de/dateien-fuer-den-spielbetrieb/</t>
  </si>
  <si>
    <t>Stand: 02. April 2021</t>
  </si>
  <si>
    <t>bitte hierhin eventuelle Anfragen:</t>
  </si>
  <si>
    <t>HansKnobbe@dskv.de oder Hknobbe@aol.com</t>
  </si>
  <si>
    <t>Liga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</si>
</sst>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ont>
    <font>
      <b/>
      <sz val="20"/>
      <name val="Arial"/>
      <family val="2"/>
    </font>
    <font>
      <b/>
      <sz val="10"/>
      <name val="Arial"/>
      <family val="2"/>
    </font>
    <font>
      <b/>
      <sz val="9"/>
      <name val="Arial"/>
      <family val="2"/>
    </font>
    <font>
      <sz val="10"/>
      <name val="Arial"/>
      <family val="2"/>
    </font>
    <font>
      <b/>
      <sz val="24"/>
      <name val="Arial"/>
      <family val="2"/>
    </font>
    <font>
      <b/>
      <sz val="16"/>
      <name val="Arial"/>
      <family val="2"/>
    </font>
    <font>
      <sz val="16"/>
      <name val="Arial"/>
      <family val="2"/>
    </font>
    <font>
      <sz val="24"/>
      <name val="Arial"/>
      <family val="2"/>
    </font>
    <font>
      <b/>
      <sz val="14"/>
      <name val="Arial"/>
      <family val="2"/>
    </font>
    <font>
      <sz val="14"/>
      <name val="Arial"/>
      <family val="2"/>
    </font>
    <font>
      <b/>
      <sz val="18"/>
      <name val="Arial"/>
      <family val="2"/>
    </font>
    <font>
      <sz val="18"/>
      <name val="Arial"/>
      <family val="2"/>
    </font>
    <font>
      <b/>
      <sz val="20"/>
      <color indexed="10"/>
      <name val="Arial"/>
      <family val="2"/>
    </font>
    <font>
      <sz val="10"/>
      <color indexed="10"/>
      <name val="Arial"/>
      <family val="2"/>
    </font>
    <font>
      <b/>
      <sz val="33"/>
      <name val="Arial"/>
      <family val="2"/>
    </font>
    <font>
      <sz val="33"/>
      <name val="Arial"/>
      <family val="2"/>
    </font>
    <font>
      <b/>
      <sz val="13"/>
      <name val="Arial"/>
      <family val="2"/>
    </font>
    <font>
      <sz val="13"/>
      <name val="Arial"/>
      <family val="2"/>
    </font>
    <font>
      <b/>
      <u/>
      <sz val="13"/>
      <name val="Arial"/>
      <family val="2"/>
    </font>
    <font>
      <sz val="24"/>
      <name val="Arial"/>
      <family val="2"/>
    </font>
    <font>
      <b/>
      <sz val="11"/>
      <name val="Arial"/>
      <family val="2"/>
    </font>
    <font>
      <sz val="11"/>
      <name val="Arial"/>
      <family val="2"/>
    </font>
    <font>
      <b/>
      <sz val="24"/>
      <color indexed="10"/>
      <name val="Arial"/>
      <family val="2"/>
    </font>
    <font>
      <sz val="24"/>
      <color indexed="10"/>
      <name val="Arial"/>
      <family val="2"/>
    </font>
    <font>
      <sz val="18"/>
      <name val="Wingdings 3"/>
      <family val="1"/>
      <charset val="2"/>
    </font>
    <font>
      <sz val="18"/>
      <color indexed="10"/>
      <name val="Wingdings 3"/>
      <family val="1"/>
      <charset val="2"/>
    </font>
    <font>
      <sz val="10"/>
      <name val="Arial"/>
      <family val="2"/>
    </font>
    <font>
      <b/>
      <sz val="12"/>
      <name val="Arial"/>
      <family val="2"/>
    </font>
    <font>
      <sz val="20"/>
      <name val="Arial"/>
      <family val="2"/>
    </font>
    <font>
      <b/>
      <sz val="12"/>
      <color indexed="10"/>
      <name val="Arial"/>
      <family val="2"/>
    </font>
    <font>
      <b/>
      <sz val="20"/>
      <name val="Arial"/>
      <family val="2"/>
    </font>
    <font>
      <sz val="10"/>
      <name val="Arial"/>
      <family val="2"/>
    </font>
    <font>
      <b/>
      <sz val="9"/>
      <name val="Arial"/>
      <family val="2"/>
    </font>
    <font>
      <b/>
      <sz val="10"/>
      <name val="Arial"/>
      <family val="2"/>
    </font>
    <font>
      <sz val="10"/>
      <name val="Arial"/>
      <family val="2"/>
    </font>
    <font>
      <b/>
      <sz val="24"/>
      <name val="Arial"/>
      <family val="2"/>
    </font>
    <font>
      <b/>
      <sz val="16"/>
      <name val="Arial"/>
      <family val="2"/>
    </font>
    <font>
      <sz val="16"/>
      <name val="Arial"/>
      <family val="2"/>
    </font>
    <font>
      <sz val="24"/>
      <name val="Arial"/>
      <family val="2"/>
    </font>
    <font>
      <b/>
      <sz val="14"/>
      <name val="Arial"/>
      <family val="2"/>
    </font>
    <font>
      <sz val="14"/>
      <name val="Arial"/>
      <family val="2"/>
    </font>
    <font>
      <b/>
      <sz val="18"/>
      <name val="Arial"/>
      <family val="2"/>
    </font>
    <font>
      <sz val="18"/>
      <name val="Arial"/>
      <family val="2"/>
    </font>
    <font>
      <u/>
      <sz val="10"/>
      <color theme="10"/>
      <name val="Arial"/>
      <family val="2"/>
    </font>
    <font>
      <b/>
      <sz val="24"/>
      <color rgb="FFFF0000"/>
      <name val="Arial"/>
      <family val="2"/>
    </font>
    <font>
      <b/>
      <sz val="28"/>
      <color rgb="FFFF0000"/>
      <name val="Arial"/>
      <family val="2"/>
    </font>
    <font>
      <b/>
      <u/>
      <sz val="28"/>
      <color theme="10"/>
      <name val="Arial"/>
      <family val="2"/>
    </font>
  </fonts>
  <fills count="15">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14"/>
        <bgColor indexed="64"/>
      </patternFill>
    </fill>
    <fill>
      <patternFill patternType="solid">
        <fgColor theme="9" tint="0.59999389629810485"/>
        <bgColor indexed="64"/>
      </patternFill>
    </fill>
    <fill>
      <patternFill patternType="solid">
        <fgColor rgb="FFFFFF00"/>
        <bgColor indexed="64"/>
      </patternFill>
    </fill>
  </fills>
  <borders count="3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44" fillId="0" borderId="0" applyNumberFormat="0" applyFill="0" applyBorder="0" applyAlignment="0" applyProtection="0"/>
    <xf numFmtId="0" fontId="4" fillId="0" borderId="0"/>
  </cellStyleXfs>
  <cellXfs count="616">
    <xf numFmtId="0" fontId="0" fillId="0" borderId="0" xfId="0"/>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3"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0" fillId="0" borderId="0" xfId="0" applyProtection="1">
      <protection hidden="1"/>
    </xf>
    <xf numFmtId="0" fontId="0" fillId="0" borderId="0" xfId="0" applyAlignment="1" applyProtection="1">
      <alignment shrinkToFit="1"/>
      <protection hidden="1"/>
    </xf>
    <xf numFmtId="0" fontId="1" fillId="3" borderId="10" xfId="0" applyFont="1" applyFill="1" applyBorder="1" applyAlignment="1" applyProtection="1">
      <alignment horizontal="right"/>
      <protection hidden="1"/>
    </xf>
    <xf numFmtId="0" fontId="1" fillId="0" borderId="0" xfId="0" applyFont="1" applyAlignment="1" applyProtection="1">
      <alignment horizontal="center"/>
      <protection hidden="1"/>
    </xf>
    <xf numFmtId="0" fontId="0" fillId="3" borderId="11" xfId="0" applyFill="1" applyBorder="1" applyAlignment="1" applyProtection="1">
      <alignment horizontal="right"/>
      <protection locked="0"/>
    </xf>
    <xf numFmtId="0" fontId="0" fillId="3" borderId="12" xfId="0" applyFill="1" applyBorder="1" applyProtection="1">
      <protection locked="0"/>
    </xf>
    <xf numFmtId="0" fontId="0" fillId="3" borderId="13" xfId="0" applyFill="1" applyBorder="1" applyProtection="1">
      <protection locked="0"/>
    </xf>
    <xf numFmtId="49" fontId="0" fillId="0" borderId="0" xfId="0" applyNumberFormat="1" applyProtection="1">
      <protection hidden="1"/>
    </xf>
    <xf numFmtId="49" fontId="20" fillId="0" borderId="0" xfId="0" applyNumberFormat="1" applyFont="1" applyProtection="1">
      <protection hidden="1"/>
    </xf>
    <xf numFmtId="49" fontId="20" fillId="0" borderId="0" xfId="0" applyNumberFormat="1" applyFont="1" applyAlignment="1" applyProtection="1">
      <alignment horizontal="center"/>
      <protection hidden="1"/>
    </xf>
    <xf numFmtId="0" fontId="11" fillId="0" borderId="0" xfId="0" applyFont="1" applyProtection="1">
      <protection hidden="1"/>
    </xf>
    <xf numFmtId="49" fontId="11" fillId="0" borderId="0" xfId="0" applyNumberFormat="1" applyFont="1" applyAlignment="1" applyProtection="1">
      <alignment horizontal="center"/>
      <protection hidden="1"/>
    </xf>
    <xf numFmtId="49" fontId="11" fillId="0" borderId="0" xfId="0" applyNumberFormat="1" applyFont="1" applyProtection="1">
      <protection hidden="1"/>
    </xf>
    <xf numFmtId="0" fontId="11" fillId="4" borderId="14" xfId="0" applyFont="1" applyFill="1" applyBorder="1" applyAlignment="1" applyProtection="1">
      <alignment horizontal="center"/>
      <protection hidden="1"/>
    </xf>
    <xf numFmtId="0" fontId="11" fillId="4" borderId="10" xfId="0" applyFont="1" applyFill="1" applyBorder="1" applyProtection="1">
      <protection hidden="1"/>
    </xf>
    <xf numFmtId="0" fontId="11" fillId="4" borderId="15" xfId="0" applyFont="1" applyFill="1" applyBorder="1" applyProtection="1">
      <protection hidden="1"/>
    </xf>
    <xf numFmtId="0" fontId="11" fillId="4" borderId="16" xfId="0" applyFont="1" applyFill="1" applyBorder="1" applyProtection="1">
      <protection hidden="1"/>
    </xf>
    <xf numFmtId="0" fontId="11" fillId="5" borderId="10" xfId="0" applyFont="1" applyFill="1" applyBorder="1" applyProtection="1">
      <protection hidden="1"/>
    </xf>
    <xf numFmtId="0" fontId="11" fillId="5" borderId="15" xfId="0" applyFont="1" applyFill="1" applyBorder="1" applyProtection="1">
      <protection hidden="1"/>
    </xf>
    <xf numFmtId="0" fontId="11" fillId="5" borderId="16" xfId="0" applyFont="1" applyFill="1" applyBorder="1" applyProtection="1">
      <protection hidden="1"/>
    </xf>
    <xf numFmtId="0" fontId="11" fillId="6" borderId="10" xfId="0" applyFont="1" applyFill="1" applyBorder="1" applyProtection="1">
      <protection hidden="1"/>
    </xf>
    <xf numFmtId="0" fontId="11" fillId="6" borderId="15" xfId="0" applyFont="1" applyFill="1" applyBorder="1" applyProtection="1">
      <protection hidden="1"/>
    </xf>
    <xf numFmtId="0" fontId="11" fillId="6" borderId="16" xfId="0" applyFont="1" applyFill="1" applyBorder="1" applyProtection="1">
      <protection hidden="1"/>
    </xf>
    <xf numFmtId="0" fontId="11" fillId="7" borderId="10" xfId="0" applyFont="1" applyFill="1" applyBorder="1" applyProtection="1">
      <protection hidden="1"/>
    </xf>
    <xf numFmtId="0" fontId="11" fillId="7" borderId="15" xfId="0" applyFont="1" applyFill="1" applyBorder="1" applyProtection="1">
      <protection hidden="1"/>
    </xf>
    <xf numFmtId="0" fontId="11" fillId="7" borderId="16" xfId="0" applyFont="1" applyFill="1" applyBorder="1" applyProtection="1">
      <protection hidden="1"/>
    </xf>
    <xf numFmtId="0" fontId="25" fillId="0" borderId="0" xfId="0" applyFont="1" applyProtection="1">
      <protection hidden="1"/>
    </xf>
    <xf numFmtId="0" fontId="26" fillId="0" borderId="0" xfId="0" applyFont="1" applyProtection="1">
      <protection hidden="1"/>
    </xf>
    <xf numFmtId="0" fontId="0" fillId="3" borderId="17" xfId="0" applyFill="1" applyBorder="1" applyAlignment="1" applyProtection="1">
      <alignment horizontal="right"/>
      <protection locked="0"/>
    </xf>
    <xf numFmtId="0" fontId="0" fillId="3" borderId="18" xfId="0" applyFill="1" applyBorder="1" applyProtection="1">
      <protection locked="0"/>
    </xf>
    <xf numFmtId="0" fontId="0" fillId="3" borderId="19" xfId="0" applyFill="1" applyBorder="1" applyProtection="1">
      <protection locked="0"/>
    </xf>
    <xf numFmtId="0" fontId="25" fillId="6" borderId="0" xfId="0" applyFont="1" applyFill="1" applyProtection="1">
      <protection hidden="1"/>
    </xf>
    <xf numFmtId="0" fontId="27" fillId="6" borderId="0" xfId="0" applyFont="1" applyFill="1" applyProtection="1">
      <protection hidden="1"/>
    </xf>
    <xf numFmtId="0" fontId="25" fillId="3" borderId="0" xfId="0" applyFont="1" applyFill="1" applyProtection="1">
      <protection hidden="1"/>
    </xf>
    <xf numFmtId="0" fontId="11" fillId="3" borderId="0" xfId="0" applyFont="1" applyFill="1" applyProtection="1">
      <protection hidden="1"/>
    </xf>
    <xf numFmtId="0" fontId="25" fillId="5" borderId="0" xfId="0" applyFont="1" applyFill="1" applyProtection="1">
      <protection hidden="1"/>
    </xf>
    <xf numFmtId="0" fontId="0" fillId="5" borderId="0" xfId="0" applyFill="1" applyProtection="1">
      <protection hidden="1"/>
    </xf>
    <xf numFmtId="0" fontId="25" fillId="2" borderId="0" xfId="0" applyFont="1" applyFill="1" applyProtection="1">
      <protection hidden="1"/>
    </xf>
    <xf numFmtId="0" fontId="27" fillId="2" borderId="0" xfId="0" applyFont="1" applyFill="1" applyProtection="1">
      <protection hidden="1"/>
    </xf>
    <xf numFmtId="0" fontId="25" fillId="8" borderId="0" xfId="0" applyFont="1" applyFill="1" applyProtection="1">
      <protection hidden="1"/>
    </xf>
    <xf numFmtId="0" fontId="27" fillId="8" borderId="0" xfId="0" applyFont="1" applyFill="1" applyProtection="1">
      <protection hidden="1"/>
    </xf>
    <xf numFmtId="14" fontId="28" fillId="0" borderId="0" xfId="0" applyNumberFormat="1" applyFont="1" applyAlignment="1" applyProtection="1">
      <alignment horizontal="right" vertical="top"/>
      <protection hidden="1"/>
    </xf>
    <xf numFmtId="0" fontId="9" fillId="0" borderId="0" xfId="0" applyFont="1" applyAlignment="1" applyProtection="1">
      <alignment horizontal="center" vertical="top"/>
      <protection hidden="1"/>
    </xf>
    <xf numFmtId="0" fontId="2" fillId="4" borderId="0" xfId="0" applyFont="1" applyFill="1" applyAlignment="1" applyProtection="1">
      <alignment vertical="top"/>
      <protection hidden="1"/>
    </xf>
    <xf numFmtId="0" fontId="2" fillId="0" borderId="0" xfId="0" applyFont="1" applyAlignment="1" applyProtection="1">
      <alignment vertical="top"/>
      <protection hidden="1"/>
    </xf>
    <xf numFmtId="0" fontId="11" fillId="0" borderId="0" xfId="0" applyFont="1" applyAlignment="1" applyProtection="1">
      <alignment horizontal="center"/>
      <protection hidden="1"/>
    </xf>
    <xf numFmtId="0" fontId="11" fillId="0" borderId="0" xfId="0" applyFont="1" applyAlignment="1" applyProtection="1">
      <alignment horizontal="left"/>
      <protection hidden="1"/>
    </xf>
    <xf numFmtId="0" fontId="2" fillId="4" borderId="0" xfId="0" applyFont="1" applyFill="1" applyAlignment="1" applyProtection="1">
      <alignment horizontal="left"/>
      <protection hidden="1"/>
    </xf>
    <xf numFmtId="0" fontId="2" fillId="0" borderId="0" xfId="0" applyFont="1" applyAlignment="1" applyProtection="1">
      <alignment horizontal="left"/>
      <protection hidden="1"/>
    </xf>
    <xf numFmtId="0" fontId="2" fillId="0" borderId="0" xfId="0" applyFont="1" applyProtection="1">
      <protection hidden="1"/>
    </xf>
    <xf numFmtId="0" fontId="2" fillId="9" borderId="0" xfId="0" applyFont="1" applyFill="1" applyAlignment="1" applyProtection="1">
      <alignment vertical="top"/>
      <protection hidden="1"/>
    </xf>
    <xf numFmtId="0" fontId="2" fillId="9" borderId="0" xfId="0" applyFont="1" applyFill="1" applyAlignment="1" applyProtection="1">
      <alignment horizontal="left"/>
      <protection hidden="1"/>
    </xf>
    <xf numFmtId="0" fontId="2" fillId="7" borderId="0" xfId="0" applyFont="1" applyFill="1" applyAlignment="1" applyProtection="1">
      <alignment vertical="top"/>
      <protection hidden="1"/>
    </xf>
    <xf numFmtId="0" fontId="2" fillId="7" borderId="0" xfId="0" applyFont="1" applyFill="1" applyAlignment="1" applyProtection="1">
      <alignment horizontal="left"/>
      <protection hidden="1"/>
    </xf>
    <xf numFmtId="0" fontId="2" fillId="10" borderId="0" xfId="0" applyFont="1" applyFill="1" applyAlignment="1" applyProtection="1">
      <alignment vertical="top"/>
      <protection hidden="1"/>
    </xf>
    <xf numFmtId="0" fontId="2" fillId="10" borderId="0" xfId="0" applyFont="1" applyFill="1" applyAlignment="1" applyProtection="1">
      <alignment horizontal="left"/>
      <protection hidden="1"/>
    </xf>
    <xf numFmtId="0" fontId="2" fillId="11" borderId="0" xfId="0" applyFont="1" applyFill="1" applyAlignment="1" applyProtection="1">
      <alignment vertical="top"/>
      <protection hidden="1"/>
    </xf>
    <xf numFmtId="0" fontId="2" fillId="11" borderId="0" xfId="0" applyFont="1" applyFill="1" applyAlignment="1" applyProtection="1">
      <alignment horizontal="left"/>
      <protection hidden="1"/>
    </xf>
    <xf numFmtId="0" fontId="13" fillId="2" borderId="10" xfId="0" applyFont="1" applyFill="1" applyBorder="1" applyAlignment="1" applyProtection="1">
      <alignment horizontal="right"/>
      <protection locked="0"/>
    </xf>
    <xf numFmtId="0" fontId="29" fillId="0" borderId="0" xfId="0" applyFont="1" applyAlignment="1" applyProtection="1">
      <alignment horizontal="center"/>
      <protection hidden="1"/>
    </xf>
    <xf numFmtId="0" fontId="31" fillId="3" borderId="10" xfId="0" applyFont="1" applyFill="1" applyBorder="1" applyAlignment="1" applyProtection="1">
      <alignment horizontal="right"/>
      <protection hidden="1"/>
    </xf>
    <xf numFmtId="0" fontId="32" fillId="0" borderId="0" xfId="0" applyFont="1" applyProtection="1">
      <protection hidden="1"/>
    </xf>
    <xf numFmtId="0" fontId="32" fillId="3" borderId="17" xfId="0" applyFont="1" applyFill="1" applyBorder="1" applyAlignment="1" applyProtection="1">
      <alignment horizontal="right"/>
      <protection locked="0"/>
    </xf>
    <xf numFmtId="0" fontId="32" fillId="3" borderId="18" xfId="0" applyFont="1" applyFill="1" applyBorder="1" applyProtection="1">
      <protection locked="0"/>
    </xf>
    <xf numFmtId="0" fontId="32" fillId="3" borderId="19" xfId="0" applyFont="1" applyFill="1" applyBorder="1" applyProtection="1">
      <protection locked="0"/>
    </xf>
    <xf numFmtId="0" fontId="31" fillId="2" borderId="1" xfId="0" applyFont="1" applyFill="1" applyBorder="1" applyAlignment="1" applyProtection="1">
      <alignment horizontal="center"/>
      <protection locked="0"/>
    </xf>
    <xf numFmtId="0" fontId="31" fillId="2" borderId="2" xfId="0" applyFont="1" applyFill="1" applyBorder="1" applyAlignment="1" applyProtection="1">
      <alignment horizontal="center"/>
      <protection locked="0"/>
    </xf>
    <xf numFmtId="0" fontId="31" fillId="2" borderId="3" xfId="0" applyFont="1" applyFill="1" applyBorder="1" applyAlignment="1" applyProtection="1">
      <alignment horizontal="center"/>
      <protection locked="0"/>
    </xf>
    <xf numFmtId="0" fontId="31" fillId="3" borderId="4" xfId="0" applyFont="1" applyFill="1" applyBorder="1" applyAlignment="1" applyProtection="1">
      <alignment horizontal="center"/>
      <protection locked="0"/>
    </xf>
    <xf numFmtId="0" fontId="31" fillId="3" borderId="5" xfId="0" applyFont="1" applyFill="1" applyBorder="1" applyAlignment="1" applyProtection="1">
      <alignment horizontal="center"/>
      <protection locked="0"/>
    </xf>
    <xf numFmtId="0" fontId="31" fillId="3" borderId="6" xfId="0" applyFont="1" applyFill="1" applyBorder="1" applyAlignment="1" applyProtection="1">
      <alignment horizontal="center"/>
      <protection locked="0"/>
    </xf>
    <xf numFmtId="0" fontId="31" fillId="2" borderId="7" xfId="0" applyFont="1" applyFill="1" applyBorder="1" applyAlignment="1" applyProtection="1">
      <alignment horizontal="center"/>
      <protection locked="0"/>
    </xf>
    <xf numFmtId="0" fontId="31" fillId="2" borderId="8" xfId="0" applyFont="1" applyFill="1" applyBorder="1" applyAlignment="1" applyProtection="1">
      <alignment horizontal="center"/>
      <protection locked="0"/>
    </xf>
    <xf numFmtId="0" fontId="31" fillId="2" borderId="9" xfId="0" applyFont="1" applyFill="1" applyBorder="1" applyAlignment="1" applyProtection="1">
      <alignment horizontal="center"/>
      <protection locked="0"/>
    </xf>
    <xf numFmtId="0" fontId="31" fillId="0" borderId="0" xfId="0" applyFont="1" applyAlignment="1" applyProtection="1">
      <alignment horizontal="center"/>
      <protection hidden="1"/>
    </xf>
    <xf numFmtId="0" fontId="32" fillId="0" borderId="0" xfId="0" applyFont="1" applyAlignment="1" applyProtection="1">
      <alignment shrinkToFit="1"/>
      <protection hidden="1"/>
    </xf>
    <xf numFmtId="0" fontId="9" fillId="0" borderId="0" xfId="0" applyFont="1" applyAlignment="1" applyProtection="1">
      <alignment horizontal="left" vertical="top"/>
      <protection hidden="1"/>
    </xf>
    <xf numFmtId="0" fontId="5" fillId="0" borderId="14" xfId="2" applyFont="1" applyBorder="1" applyAlignment="1" applyProtection="1">
      <alignment horizontal="center" vertical="center" wrapText="1"/>
      <protection hidden="1"/>
    </xf>
    <xf numFmtId="0" fontId="4" fillId="0" borderId="0" xfId="2" applyProtection="1">
      <protection hidden="1"/>
    </xf>
    <xf numFmtId="0" fontId="1" fillId="0" borderId="14" xfId="2" applyFont="1" applyBorder="1" applyAlignment="1" applyProtection="1">
      <alignment horizontal="center" vertical="center" wrapText="1"/>
      <protection hidden="1"/>
    </xf>
    <xf numFmtId="0" fontId="46" fillId="0" borderId="14" xfId="2" applyFont="1" applyBorder="1" applyAlignment="1" applyProtection="1">
      <alignment horizontal="center" vertical="center" wrapText="1"/>
      <protection hidden="1"/>
    </xf>
    <xf numFmtId="0" fontId="47" fillId="0" borderId="14" xfId="1" applyFont="1" applyFill="1" applyBorder="1" applyAlignment="1" applyProtection="1">
      <alignment horizontal="center" vertical="center" wrapText="1"/>
      <protection hidden="1"/>
    </xf>
    <xf numFmtId="0" fontId="4" fillId="0" borderId="0" xfId="2" applyAlignment="1" applyProtection="1">
      <alignment horizontal="center" vertical="center"/>
      <protection hidden="1"/>
    </xf>
    <xf numFmtId="0" fontId="17" fillId="0" borderId="0" xfId="2" applyFont="1" applyProtection="1">
      <protection hidden="1"/>
    </xf>
    <xf numFmtId="0" fontId="18" fillId="0" borderId="0" xfId="2" applyFont="1" applyProtection="1">
      <protection hidden="1"/>
    </xf>
    <xf numFmtId="0" fontId="19" fillId="0" borderId="0" xfId="2" applyFont="1" applyProtection="1">
      <protection hidden="1"/>
    </xf>
    <xf numFmtId="0" fontId="11" fillId="0" borderId="0" xfId="0" applyFont="1" applyProtection="1">
      <protection hidden="1"/>
    </xf>
    <xf numFmtId="0" fontId="11" fillId="0" borderId="26" xfId="0" applyFont="1" applyBorder="1" applyProtection="1">
      <protection hidden="1"/>
    </xf>
    <xf numFmtId="0" fontId="11" fillId="10" borderId="27" xfId="0" applyFont="1" applyFill="1" applyBorder="1" applyProtection="1">
      <protection hidden="1"/>
    </xf>
    <xf numFmtId="0" fontId="11" fillId="10" borderId="5" xfId="0" applyFont="1" applyFill="1" applyBorder="1" applyProtection="1">
      <protection hidden="1"/>
    </xf>
    <xf numFmtId="0" fontId="11" fillId="10" borderId="28" xfId="0" applyFont="1" applyFill="1" applyBorder="1" applyProtection="1">
      <protection hidden="1"/>
    </xf>
    <xf numFmtId="0" fontId="11" fillId="7" borderId="10" xfId="0" applyFont="1" applyFill="1" applyBorder="1" applyProtection="1">
      <protection hidden="1"/>
    </xf>
    <xf numFmtId="0" fontId="0" fillId="7" borderId="15" xfId="0" applyFill="1" applyBorder="1"/>
    <xf numFmtId="0" fontId="0" fillId="7" borderId="16" xfId="0" applyFill="1" applyBorder="1"/>
    <xf numFmtId="0" fontId="2" fillId="11" borderId="23" xfId="0" applyFont="1" applyFill="1" applyBorder="1" applyAlignment="1" applyProtection="1">
      <alignment horizontal="center" vertical="top"/>
      <protection hidden="1"/>
    </xf>
    <xf numFmtId="0" fontId="4" fillId="11" borderId="24" xfId="0" applyFont="1" applyFill="1" applyBorder="1" applyAlignment="1" applyProtection="1">
      <alignment horizontal="center" vertical="top"/>
      <protection hidden="1"/>
    </xf>
    <xf numFmtId="0" fontId="4" fillId="11" borderId="25" xfId="0" applyFont="1" applyFill="1" applyBorder="1" applyAlignment="1" applyProtection="1">
      <alignment horizontal="center" vertical="top"/>
      <protection hidden="1"/>
    </xf>
    <xf numFmtId="0" fontId="5" fillId="11" borderId="20" xfId="0" applyFont="1" applyFill="1" applyBorder="1" applyAlignment="1" applyProtection="1">
      <alignment horizontal="center" vertical="center"/>
      <protection hidden="1"/>
    </xf>
    <xf numFmtId="0" fontId="5" fillId="11" borderId="22" xfId="0" applyFont="1" applyFill="1" applyBorder="1" applyAlignment="1" applyProtection="1">
      <alignment horizontal="center" vertical="center"/>
      <protection hidden="1"/>
    </xf>
    <xf numFmtId="0" fontId="5" fillId="11" borderId="21" xfId="0" applyFont="1" applyFill="1" applyBorder="1" applyAlignment="1" applyProtection="1">
      <alignment horizontal="center" vertical="center"/>
      <protection hidden="1"/>
    </xf>
    <xf numFmtId="0" fontId="2" fillId="11" borderId="24" xfId="0" applyFont="1" applyFill="1" applyBorder="1" applyAlignment="1" applyProtection="1">
      <alignment horizontal="center" vertical="top"/>
      <protection hidden="1"/>
    </xf>
    <xf numFmtId="0" fontId="2" fillId="11" borderId="25" xfId="0" applyFont="1" applyFill="1" applyBorder="1" applyAlignment="1" applyProtection="1">
      <alignment horizontal="center" vertical="top"/>
      <protection hidden="1"/>
    </xf>
    <xf numFmtId="0" fontId="1" fillId="3" borderId="10" xfId="0" applyFont="1" applyFill="1" applyBorder="1" applyAlignment="1" applyProtection="1">
      <alignment shrinkToFit="1"/>
      <protection hidden="1"/>
    </xf>
    <xf numFmtId="0" fontId="1" fillId="3" borderId="15" xfId="0" applyFont="1" applyFill="1" applyBorder="1" applyAlignment="1" applyProtection="1">
      <alignment shrinkToFit="1"/>
      <protection hidden="1"/>
    </xf>
    <xf numFmtId="0" fontId="1" fillId="3" borderId="16" xfId="0" applyFont="1" applyFill="1" applyBorder="1" applyAlignment="1" applyProtection="1">
      <alignment shrinkToFit="1"/>
      <protection hidden="1"/>
    </xf>
    <xf numFmtId="0" fontId="8" fillId="11" borderId="22" xfId="0" applyFont="1" applyFill="1" applyBorder="1" applyAlignment="1" applyProtection="1">
      <alignment horizontal="center" vertical="center"/>
      <protection hidden="1"/>
    </xf>
    <xf numFmtId="0" fontId="8" fillId="11" borderId="21" xfId="0" applyFont="1" applyFill="1" applyBorder="1" applyAlignment="1" applyProtection="1">
      <alignment horizontal="center" vertical="center"/>
      <protection hidden="1"/>
    </xf>
    <xf numFmtId="0" fontId="2" fillId="11" borderId="23" xfId="0" applyFont="1" applyFill="1" applyBorder="1" applyAlignment="1" applyProtection="1">
      <alignment horizontal="center" vertical="top" wrapText="1"/>
      <protection hidden="1"/>
    </xf>
    <xf numFmtId="0" fontId="4" fillId="11" borderId="25" xfId="0" applyFont="1" applyFill="1" applyBorder="1" applyAlignment="1" applyProtection="1">
      <alignment horizontal="center" vertical="top" wrapText="1"/>
      <protection hidden="1"/>
    </xf>
    <xf numFmtId="0" fontId="5" fillId="11" borderId="20" xfId="0" applyFont="1" applyFill="1" applyBorder="1" applyAlignment="1" applyProtection="1">
      <alignment horizontal="center" vertical="center" wrapText="1"/>
      <protection hidden="1"/>
    </xf>
    <xf numFmtId="0" fontId="8" fillId="11" borderId="21" xfId="0" applyFont="1" applyFill="1" applyBorder="1" applyAlignment="1" applyProtection="1">
      <alignment horizontal="center" vertical="center" wrapText="1"/>
      <protection hidden="1"/>
    </xf>
    <xf numFmtId="0" fontId="5" fillId="7" borderId="20" xfId="0" applyFont="1" applyFill="1" applyBorder="1" applyAlignment="1" applyProtection="1">
      <alignment horizontal="center" vertical="center" wrapText="1"/>
      <protection hidden="1"/>
    </xf>
    <xf numFmtId="0" fontId="8" fillId="7" borderId="21" xfId="0" applyFont="1" applyFill="1" applyBorder="1" applyAlignment="1" applyProtection="1">
      <alignment horizontal="center" vertical="center" wrapText="1"/>
      <protection hidden="1"/>
    </xf>
    <xf numFmtId="0" fontId="5" fillId="7" borderId="20" xfId="0" applyFont="1" applyFill="1" applyBorder="1" applyAlignment="1" applyProtection="1">
      <alignment horizontal="center" vertical="center"/>
      <protection hidden="1"/>
    </xf>
    <xf numFmtId="0" fontId="5" fillId="7" borderId="22" xfId="0" applyFont="1" applyFill="1" applyBorder="1" applyAlignment="1" applyProtection="1">
      <alignment horizontal="center" vertical="center"/>
      <protection hidden="1"/>
    </xf>
    <xf numFmtId="0" fontId="5" fillId="7" borderId="21" xfId="0" applyFont="1" applyFill="1" applyBorder="1" applyAlignment="1" applyProtection="1">
      <alignment horizontal="center" vertical="center"/>
      <protection hidden="1"/>
    </xf>
    <xf numFmtId="0" fontId="2" fillId="7" borderId="23" xfId="0" applyFont="1" applyFill="1" applyBorder="1" applyAlignment="1" applyProtection="1">
      <alignment horizontal="center" vertical="top" wrapText="1"/>
      <protection hidden="1"/>
    </xf>
    <xf numFmtId="0" fontId="4" fillId="7" borderId="25" xfId="0" applyFont="1" applyFill="1" applyBorder="1" applyAlignment="1" applyProtection="1">
      <alignment horizontal="center" vertical="top" wrapText="1"/>
      <protection hidden="1"/>
    </xf>
    <xf numFmtId="0" fontId="2" fillId="7" borderId="23" xfId="0" applyFont="1" applyFill="1" applyBorder="1" applyAlignment="1" applyProtection="1">
      <alignment horizontal="center" vertical="top"/>
      <protection hidden="1"/>
    </xf>
    <xf numFmtId="0" fontId="2" fillId="7" borderId="24" xfId="0" applyFont="1" applyFill="1" applyBorder="1" applyAlignment="1" applyProtection="1">
      <alignment horizontal="center" vertical="top"/>
      <protection hidden="1"/>
    </xf>
    <xf numFmtId="0" fontId="2" fillId="7" borderId="25" xfId="0" applyFont="1" applyFill="1" applyBorder="1" applyAlignment="1" applyProtection="1">
      <alignment horizontal="center" vertical="top"/>
      <protection hidden="1"/>
    </xf>
    <xf numFmtId="0" fontId="5" fillId="10" borderId="20" xfId="0" applyFont="1" applyFill="1" applyBorder="1" applyAlignment="1" applyProtection="1">
      <alignment horizontal="center" vertical="center"/>
      <protection hidden="1"/>
    </xf>
    <xf numFmtId="0" fontId="8" fillId="10" borderId="22" xfId="0" applyFont="1" applyFill="1" applyBorder="1" applyAlignment="1" applyProtection="1">
      <alignment horizontal="center" vertical="center"/>
      <protection hidden="1"/>
    </xf>
    <xf numFmtId="0" fontId="8" fillId="10" borderId="21" xfId="0" applyFont="1" applyFill="1" applyBorder="1" applyAlignment="1" applyProtection="1">
      <alignment horizontal="center" vertical="center"/>
      <protection hidden="1"/>
    </xf>
    <xf numFmtId="0" fontId="2" fillId="10" borderId="23" xfId="0" applyFont="1" applyFill="1" applyBorder="1" applyAlignment="1" applyProtection="1">
      <alignment horizontal="center" vertical="top"/>
      <protection hidden="1"/>
    </xf>
    <xf numFmtId="0" fontId="2" fillId="10" borderId="24" xfId="0" applyFont="1" applyFill="1" applyBorder="1" applyAlignment="1" applyProtection="1">
      <alignment horizontal="center" vertical="top"/>
      <protection hidden="1"/>
    </xf>
    <xf numFmtId="0" fontId="2" fillId="10" borderId="25" xfId="0" applyFont="1" applyFill="1" applyBorder="1" applyAlignment="1" applyProtection="1">
      <alignment horizontal="center" vertical="top"/>
      <protection hidden="1"/>
    </xf>
    <xf numFmtId="0" fontId="5" fillId="10" borderId="22" xfId="0" applyFont="1" applyFill="1" applyBorder="1" applyAlignment="1" applyProtection="1">
      <alignment horizontal="center" vertical="center"/>
      <protection hidden="1"/>
    </xf>
    <xf numFmtId="0" fontId="5" fillId="10" borderId="21" xfId="0" applyFont="1" applyFill="1" applyBorder="1" applyAlignment="1" applyProtection="1">
      <alignment horizontal="center" vertical="center"/>
      <protection hidden="1"/>
    </xf>
    <xf numFmtId="0" fontId="4" fillId="10" borderId="24" xfId="0" applyFont="1" applyFill="1" applyBorder="1" applyAlignment="1" applyProtection="1">
      <alignment horizontal="center" vertical="top"/>
      <protection hidden="1"/>
    </xf>
    <xf numFmtId="0" fontId="4" fillId="10" borderId="25" xfId="0" applyFont="1" applyFill="1" applyBorder="1" applyAlignment="1" applyProtection="1">
      <alignment horizontal="center" vertical="top"/>
      <protection hidden="1"/>
    </xf>
    <xf numFmtId="0" fontId="2" fillId="9" borderId="23" xfId="0" applyFont="1" applyFill="1" applyBorder="1" applyAlignment="1" applyProtection="1">
      <alignment horizontal="center" vertical="top"/>
      <protection hidden="1"/>
    </xf>
    <xf numFmtId="0" fontId="4" fillId="9" borderId="24" xfId="0" applyFont="1" applyFill="1" applyBorder="1" applyAlignment="1" applyProtection="1">
      <alignment horizontal="center" vertical="top"/>
      <protection hidden="1"/>
    </xf>
    <xf numFmtId="0" fontId="4" fillId="9" borderId="25" xfId="0" applyFont="1" applyFill="1" applyBorder="1" applyAlignment="1" applyProtection="1">
      <alignment horizontal="center" vertical="top"/>
      <protection hidden="1"/>
    </xf>
    <xf numFmtId="0" fontId="5" fillId="9" borderId="20" xfId="0" applyFont="1" applyFill="1" applyBorder="1" applyAlignment="1" applyProtection="1">
      <alignment horizontal="center" vertical="center"/>
      <protection hidden="1"/>
    </xf>
    <xf numFmtId="0" fontId="5" fillId="9" borderId="22" xfId="0" applyFont="1" applyFill="1" applyBorder="1" applyAlignment="1" applyProtection="1">
      <alignment horizontal="center" vertical="center"/>
      <protection hidden="1"/>
    </xf>
    <xf numFmtId="0" fontId="5" fillId="9" borderId="21" xfId="0" applyFont="1" applyFill="1" applyBorder="1" applyAlignment="1" applyProtection="1">
      <alignment horizontal="center" vertical="center"/>
      <protection hidden="1"/>
    </xf>
    <xf numFmtId="0" fontId="2" fillId="9" borderId="24" xfId="0" applyFont="1" applyFill="1" applyBorder="1" applyAlignment="1" applyProtection="1">
      <alignment horizontal="center" vertical="top"/>
      <protection hidden="1"/>
    </xf>
    <xf numFmtId="0" fontId="2" fillId="9" borderId="25" xfId="0" applyFont="1" applyFill="1" applyBorder="1" applyAlignment="1" applyProtection="1">
      <alignment horizontal="center" vertical="top"/>
      <protection hidden="1"/>
    </xf>
    <xf numFmtId="0" fontId="5" fillId="9" borderId="20" xfId="0" applyFont="1" applyFill="1" applyBorder="1" applyAlignment="1" applyProtection="1">
      <alignment horizontal="center" vertical="center" wrapText="1"/>
      <protection hidden="1"/>
    </xf>
    <xf numFmtId="0" fontId="8" fillId="9" borderId="21" xfId="0" applyFont="1" applyFill="1" applyBorder="1" applyAlignment="1" applyProtection="1">
      <alignment horizontal="center" vertical="center" wrapText="1"/>
      <protection hidden="1"/>
    </xf>
    <xf numFmtId="0" fontId="2" fillId="9" borderId="23" xfId="0" applyFont="1" applyFill="1" applyBorder="1" applyAlignment="1" applyProtection="1">
      <alignment horizontal="center" vertical="top" wrapText="1"/>
      <protection hidden="1"/>
    </xf>
    <xf numFmtId="0" fontId="4" fillId="9" borderId="25" xfId="0" applyFont="1" applyFill="1" applyBorder="1" applyAlignment="1" applyProtection="1">
      <alignment horizontal="center" vertical="top" wrapText="1"/>
      <protection hidden="1"/>
    </xf>
    <xf numFmtId="0" fontId="8" fillId="9" borderId="22" xfId="0" applyFont="1" applyFill="1" applyBorder="1" applyAlignment="1" applyProtection="1">
      <alignment horizontal="center" vertical="center"/>
      <protection hidden="1"/>
    </xf>
    <xf numFmtId="0" fontId="8" fillId="9" borderId="21" xfId="0" applyFont="1" applyFill="1" applyBorder="1" applyAlignment="1" applyProtection="1">
      <alignment horizontal="center" vertical="center"/>
      <protection hidden="1"/>
    </xf>
    <xf numFmtId="0" fontId="2" fillId="6" borderId="23" xfId="0" applyFont="1" applyFill="1" applyBorder="1" applyAlignment="1" applyProtection="1">
      <alignment horizontal="center" vertical="top" wrapText="1"/>
      <protection hidden="1"/>
    </xf>
    <xf numFmtId="0" fontId="4" fillId="6" borderId="25" xfId="0" applyFont="1" applyFill="1" applyBorder="1" applyAlignment="1" applyProtection="1">
      <alignment horizontal="center" vertical="top" wrapText="1"/>
      <protection hidden="1"/>
    </xf>
    <xf numFmtId="0" fontId="2" fillId="6" borderId="23" xfId="0" applyFont="1" applyFill="1" applyBorder="1" applyAlignment="1" applyProtection="1">
      <alignment horizontal="center" vertical="top"/>
      <protection hidden="1"/>
    </xf>
    <xf numFmtId="0" fontId="2" fillId="6" borderId="24" xfId="0" applyFont="1" applyFill="1" applyBorder="1" applyAlignment="1" applyProtection="1">
      <alignment horizontal="center" vertical="top"/>
      <protection hidden="1"/>
    </xf>
    <xf numFmtId="0" fontId="2" fillId="6" borderId="25" xfId="0" applyFont="1" applyFill="1" applyBorder="1" applyAlignment="1" applyProtection="1">
      <alignment horizontal="center" vertical="top"/>
      <protection hidden="1"/>
    </xf>
    <xf numFmtId="0" fontId="4" fillId="6" borderId="24" xfId="0" applyFont="1" applyFill="1" applyBorder="1" applyAlignment="1" applyProtection="1">
      <alignment horizontal="center" vertical="top"/>
      <protection hidden="1"/>
    </xf>
    <xf numFmtId="0" fontId="4" fillId="6" borderId="25" xfId="0" applyFont="1" applyFill="1" applyBorder="1" applyAlignment="1" applyProtection="1">
      <alignment horizontal="center" vertical="top"/>
      <protection hidden="1"/>
    </xf>
    <xf numFmtId="0" fontId="2" fillId="10" borderId="23" xfId="0" applyFont="1" applyFill="1" applyBorder="1" applyAlignment="1" applyProtection="1">
      <alignment horizontal="center" vertical="top" wrapText="1"/>
      <protection hidden="1"/>
    </xf>
    <xf numFmtId="0" fontId="4" fillId="10" borderId="25" xfId="0" applyFont="1" applyFill="1" applyBorder="1" applyAlignment="1" applyProtection="1">
      <alignment horizontal="center" vertical="top" wrapText="1"/>
      <protection hidden="1"/>
    </xf>
    <xf numFmtId="0" fontId="5" fillId="6" borderId="20" xfId="0" applyFont="1" applyFill="1" applyBorder="1" applyAlignment="1" applyProtection="1">
      <alignment horizontal="center" vertical="center" wrapText="1"/>
      <protection hidden="1"/>
    </xf>
    <xf numFmtId="0" fontId="8" fillId="6" borderId="21" xfId="0" applyFont="1" applyFill="1" applyBorder="1" applyAlignment="1" applyProtection="1">
      <alignment horizontal="center" vertical="center" wrapText="1"/>
      <protection hidden="1"/>
    </xf>
    <xf numFmtId="0" fontId="5" fillId="6" borderId="20"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protection hidden="1"/>
    </xf>
    <xf numFmtId="0" fontId="8" fillId="6" borderId="21" xfId="0" applyFont="1" applyFill="1" applyBorder="1" applyAlignment="1" applyProtection="1">
      <alignment horizontal="center" vertical="center"/>
      <protection hidden="1"/>
    </xf>
    <xf numFmtId="0" fontId="5" fillId="6" borderId="22" xfId="0" applyFont="1" applyFill="1" applyBorder="1" applyAlignment="1" applyProtection="1">
      <alignment horizontal="center" vertical="center"/>
      <protection hidden="1"/>
    </xf>
    <xf numFmtId="0" fontId="5" fillId="6" borderId="21" xfId="0" applyFont="1" applyFill="1" applyBorder="1" applyAlignment="1" applyProtection="1">
      <alignment horizontal="center" vertical="center"/>
      <protection hidden="1"/>
    </xf>
    <xf numFmtId="0" fontId="5" fillId="10" borderId="20" xfId="0" applyFont="1" applyFill="1" applyBorder="1" applyAlignment="1" applyProtection="1">
      <alignment horizontal="center" vertical="center" wrapText="1"/>
      <protection hidden="1"/>
    </xf>
    <xf numFmtId="0" fontId="8" fillId="10" borderId="21" xfId="0" applyFont="1" applyFill="1" applyBorder="1" applyAlignment="1" applyProtection="1">
      <alignment horizontal="center" vertical="center" wrapText="1"/>
      <protection hidden="1"/>
    </xf>
    <xf numFmtId="0" fontId="8" fillId="7" borderId="22" xfId="0" applyFont="1" applyFill="1" applyBorder="1" applyAlignment="1" applyProtection="1">
      <alignment horizontal="center" vertical="center"/>
      <protection hidden="1"/>
    </xf>
    <xf numFmtId="0" fontId="8" fillId="7" borderId="21" xfId="0" applyFont="1" applyFill="1" applyBorder="1" applyAlignment="1" applyProtection="1">
      <alignment horizontal="center" vertical="center"/>
      <protection hidden="1"/>
    </xf>
    <xf numFmtId="0" fontId="4" fillId="7" borderId="24" xfId="0" applyFont="1" applyFill="1" applyBorder="1" applyAlignment="1" applyProtection="1">
      <alignment horizontal="center" vertical="top"/>
      <protection hidden="1"/>
    </xf>
    <xf numFmtId="0" fontId="4" fillId="7" borderId="25" xfId="0" applyFont="1" applyFill="1" applyBorder="1" applyAlignment="1" applyProtection="1">
      <alignment horizontal="center" vertical="top"/>
      <protection hidden="1"/>
    </xf>
    <xf numFmtId="0" fontId="2" fillId="4" borderId="23" xfId="0" applyFont="1" applyFill="1" applyBorder="1" applyAlignment="1" applyProtection="1">
      <alignment horizontal="center" vertical="top"/>
      <protection hidden="1"/>
    </xf>
    <xf numFmtId="0" fontId="2" fillId="4" borderId="24" xfId="0" applyFont="1" applyFill="1" applyBorder="1" applyAlignment="1" applyProtection="1">
      <alignment horizontal="center" vertical="top"/>
      <protection hidden="1"/>
    </xf>
    <xf numFmtId="0" fontId="2" fillId="4" borderId="25" xfId="0" applyFont="1" applyFill="1" applyBorder="1" applyAlignment="1" applyProtection="1">
      <alignment horizontal="center" vertical="top"/>
      <protection hidden="1"/>
    </xf>
    <xf numFmtId="0" fontId="4" fillId="4" borderId="24" xfId="0" applyFont="1" applyFill="1" applyBorder="1" applyAlignment="1" applyProtection="1">
      <alignment horizontal="center" vertical="top"/>
      <protection hidden="1"/>
    </xf>
    <xf numFmtId="0" fontId="4" fillId="4" borderId="25" xfId="0" applyFont="1" applyFill="1" applyBorder="1" applyAlignment="1" applyProtection="1">
      <alignment horizontal="center" vertical="top"/>
      <protection hidden="1"/>
    </xf>
    <xf numFmtId="0" fontId="5" fillId="4" borderId="20" xfId="0" applyFont="1" applyFill="1" applyBorder="1" applyAlignment="1" applyProtection="1">
      <alignment horizontal="center" vertical="center" wrapText="1"/>
      <protection hidden="1"/>
    </xf>
    <xf numFmtId="0" fontId="8" fillId="4" borderId="21" xfId="0" applyFont="1" applyFill="1" applyBorder="1" applyAlignment="1" applyProtection="1">
      <alignment horizontal="center" vertical="center" wrapText="1"/>
      <protection hidden="1"/>
    </xf>
    <xf numFmtId="0" fontId="5" fillId="4" borderId="20" xfId="0" applyFont="1" applyFill="1" applyBorder="1" applyAlignment="1" applyProtection="1">
      <alignment horizontal="center" vertical="center"/>
      <protection hidden="1"/>
    </xf>
    <xf numFmtId="0" fontId="5" fillId="4" borderId="22"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8" fillId="4" borderId="22" xfId="0" applyFont="1" applyFill="1" applyBorder="1" applyAlignment="1" applyProtection="1">
      <alignment horizontal="center" vertical="center"/>
      <protection hidden="1"/>
    </xf>
    <xf numFmtId="0" fontId="8" fillId="4" borderId="21" xfId="0" applyFont="1" applyFill="1" applyBorder="1" applyAlignment="1" applyProtection="1">
      <alignment horizontal="center" vertical="center"/>
      <protection hidden="1"/>
    </xf>
    <xf numFmtId="0" fontId="2" fillId="4" borderId="23" xfId="0" applyFont="1" applyFill="1" applyBorder="1" applyAlignment="1" applyProtection="1">
      <alignment horizontal="center" vertical="top" wrapText="1"/>
      <protection hidden="1"/>
    </xf>
    <xf numFmtId="0" fontId="4" fillId="4" borderId="25" xfId="0" applyFont="1" applyFill="1" applyBorder="1" applyAlignment="1" applyProtection="1">
      <alignment horizontal="center" vertical="top" wrapText="1"/>
      <protection hidden="1"/>
    </xf>
    <xf numFmtId="0" fontId="21" fillId="5" borderId="10" xfId="0" applyFont="1" applyFill="1" applyBorder="1" applyAlignment="1" applyProtection="1">
      <alignment horizontal="center" vertical="center" shrinkToFit="1"/>
      <protection hidden="1"/>
    </xf>
    <xf numFmtId="0" fontId="22" fillId="5" borderId="16" xfId="0" applyFont="1" applyFill="1" applyBorder="1" applyAlignment="1" applyProtection="1">
      <alignment horizontal="center" vertical="center" shrinkToFit="1"/>
      <protection hidden="1"/>
    </xf>
    <xf numFmtId="0" fontId="5" fillId="5" borderId="10"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5" fillId="5" borderId="16" xfId="0" applyFont="1" applyFill="1" applyBorder="1" applyAlignment="1" applyProtection="1">
      <alignment horizontal="center" vertical="center" wrapText="1"/>
      <protection hidden="1"/>
    </xf>
    <xf numFmtId="0" fontId="1" fillId="7" borderId="10" xfId="0" applyFont="1" applyFill="1" applyBorder="1" applyAlignment="1" applyProtection="1">
      <alignment shrinkToFit="1"/>
      <protection hidden="1"/>
    </xf>
    <xf numFmtId="0" fontId="1" fillId="7" borderId="15" xfId="0" applyFont="1" applyFill="1" applyBorder="1" applyAlignment="1" applyProtection="1">
      <alignment shrinkToFit="1"/>
      <protection hidden="1"/>
    </xf>
    <xf numFmtId="0" fontId="1" fillId="7" borderId="15" xfId="0" applyFont="1" applyFill="1" applyBorder="1"/>
    <xf numFmtId="0" fontId="1" fillId="7" borderId="16" xfId="0" applyFont="1" applyFill="1" applyBorder="1"/>
    <xf numFmtId="49" fontId="5" fillId="4" borderId="20" xfId="0" applyNumberFormat="1" applyFont="1" applyFill="1" applyBorder="1" applyAlignment="1" applyProtection="1">
      <alignment horizontal="center" vertical="center"/>
      <protection hidden="1"/>
    </xf>
    <xf numFmtId="49" fontId="5" fillId="4" borderId="22" xfId="0" applyNumberFormat="1" applyFont="1" applyFill="1" applyBorder="1" applyAlignment="1" applyProtection="1">
      <alignment horizontal="center" vertical="center"/>
      <protection hidden="1"/>
    </xf>
    <xf numFmtId="49" fontId="5" fillId="4" borderId="21" xfId="0" applyNumberFormat="1" applyFont="1" applyFill="1" applyBorder="1" applyAlignment="1" applyProtection="1">
      <alignment horizontal="center" vertical="center"/>
      <protection hidden="1"/>
    </xf>
    <xf numFmtId="0" fontId="5" fillId="2" borderId="20"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49" fontId="5" fillId="4" borderId="10" xfId="0" applyNumberFormat="1" applyFont="1" applyFill="1" applyBorder="1" applyAlignment="1" applyProtection="1">
      <alignment horizontal="center" vertical="center"/>
      <protection hidden="1"/>
    </xf>
    <xf numFmtId="49" fontId="5" fillId="4" borderId="15" xfId="0" applyNumberFormat="1" applyFont="1" applyFill="1" applyBorder="1" applyAlignment="1" applyProtection="1">
      <alignment horizontal="center" vertical="center"/>
      <protection hidden="1"/>
    </xf>
    <xf numFmtId="49" fontId="5" fillId="4" borderId="16" xfId="0" applyNumberFormat="1"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wrapText="1"/>
      <protection hidden="1"/>
    </xf>
    <xf numFmtId="0" fontId="8" fillId="4" borderId="16"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49" fontId="8" fillId="4" borderId="22" xfId="0" applyNumberFormat="1" applyFont="1" applyFill="1" applyBorder="1" applyAlignment="1" applyProtection="1">
      <alignment horizontal="center" vertical="center"/>
      <protection hidden="1"/>
    </xf>
    <xf numFmtId="49" fontId="8" fillId="4" borderId="21" xfId="0" applyNumberFormat="1" applyFont="1" applyFill="1" applyBorder="1" applyAlignment="1" applyProtection="1">
      <alignment horizontal="center" vertical="center"/>
      <protection hidden="1"/>
    </xf>
    <xf numFmtId="49" fontId="5" fillId="6" borderId="20" xfId="0" applyNumberFormat="1" applyFont="1" applyFill="1" applyBorder="1" applyAlignment="1" applyProtection="1">
      <alignment horizontal="center" vertical="center"/>
      <protection hidden="1"/>
    </xf>
    <xf numFmtId="49" fontId="5" fillId="6" borderId="22" xfId="0" applyNumberFormat="1" applyFont="1" applyFill="1" applyBorder="1" applyAlignment="1" applyProtection="1">
      <alignment horizontal="center" vertical="center"/>
      <protection hidden="1"/>
    </xf>
    <xf numFmtId="49" fontId="5" fillId="6" borderId="21" xfId="0" applyNumberFormat="1" applyFont="1" applyFill="1" applyBorder="1" applyAlignment="1" applyProtection="1">
      <alignment horizontal="center" vertical="center"/>
      <protection hidden="1"/>
    </xf>
    <xf numFmtId="49" fontId="8" fillId="6" borderId="22" xfId="0" applyNumberFormat="1" applyFont="1" applyFill="1" applyBorder="1" applyAlignment="1" applyProtection="1">
      <alignment horizontal="center" vertical="center"/>
      <protection hidden="1"/>
    </xf>
    <xf numFmtId="49" fontId="8" fillId="6" borderId="21" xfId="0" applyNumberFormat="1"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15"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wrapText="1"/>
      <protection hidden="1"/>
    </xf>
    <xf numFmtId="0" fontId="7" fillId="4" borderId="16" xfId="0" applyFont="1" applyFill="1" applyBorder="1" applyAlignment="1" applyProtection="1">
      <alignment horizontal="center" vertical="center" wrapText="1"/>
      <protection hidden="1"/>
    </xf>
    <xf numFmtId="0" fontId="5" fillId="8" borderId="20"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49" fontId="5" fillId="7" borderId="20" xfId="0" applyNumberFormat="1" applyFont="1" applyFill="1" applyBorder="1" applyAlignment="1" applyProtection="1">
      <alignment horizontal="center" vertical="center"/>
      <protection hidden="1"/>
    </xf>
    <xf numFmtId="49" fontId="5" fillId="7" borderId="22" xfId="0" applyNumberFormat="1" applyFont="1" applyFill="1" applyBorder="1" applyAlignment="1" applyProtection="1">
      <alignment horizontal="center" vertical="center"/>
      <protection hidden="1"/>
    </xf>
    <xf numFmtId="49" fontId="5" fillId="7" borderId="21" xfId="0" applyNumberFormat="1" applyFont="1" applyFill="1" applyBorder="1" applyAlignment="1" applyProtection="1">
      <alignment horizontal="center" vertical="center"/>
      <protection hidden="1"/>
    </xf>
    <xf numFmtId="0" fontId="6" fillId="6" borderId="10" xfId="0" applyFont="1" applyFill="1" applyBorder="1" applyAlignment="1" applyProtection="1">
      <alignment horizontal="center" vertical="center"/>
      <protection hidden="1"/>
    </xf>
    <xf numFmtId="0" fontId="6" fillId="6" borderId="15" xfId="0" applyFont="1" applyFill="1" applyBorder="1" applyAlignment="1" applyProtection="1">
      <alignment horizontal="center" vertical="center"/>
      <protection hidden="1"/>
    </xf>
    <xf numFmtId="0" fontId="6" fillId="6" borderId="16" xfId="0" applyFont="1" applyFill="1" applyBorder="1" applyAlignment="1" applyProtection="1">
      <alignment horizontal="center" vertical="center"/>
      <protection hidden="1"/>
    </xf>
    <xf numFmtId="0" fontId="6" fillId="6" borderId="10" xfId="0" applyFont="1" applyFill="1" applyBorder="1" applyAlignment="1" applyProtection="1">
      <alignment horizontal="center" vertical="center" wrapText="1"/>
      <protection hidden="1"/>
    </xf>
    <xf numFmtId="0" fontId="7" fillId="6" borderId="16" xfId="0" applyFont="1" applyFill="1" applyBorder="1" applyAlignment="1" applyProtection="1">
      <alignment horizontal="center" vertical="center" wrapText="1"/>
      <protection hidden="1"/>
    </xf>
    <xf numFmtId="49" fontId="5" fillId="6" borderId="10" xfId="0" applyNumberFormat="1" applyFont="1" applyFill="1" applyBorder="1" applyAlignment="1" applyProtection="1">
      <alignment horizontal="center" vertical="center"/>
      <protection hidden="1"/>
    </xf>
    <xf numFmtId="49" fontId="5" fillId="6" borderId="15" xfId="0" applyNumberFormat="1" applyFont="1" applyFill="1" applyBorder="1" applyAlignment="1" applyProtection="1">
      <alignment horizontal="center" vertical="center"/>
      <protection hidden="1"/>
    </xf>
    <xf numFmtId="49" fontId="5" fillId="6" borderId="16" xfId="0" applyNumberFormat="1" applyFont="1" applyFill="1" applyBorder="1" applyAlignment="1" applyProtection="1">
      <alignment horizontal="center" vertical="center"/>
      <protection hidden="1"/>
    </xf>
    <xf numFmtId="0" fontId="5" fillId="12" borderId="20" xfId="0" applyFont="1" applyFill="1" applyBorder="1" applyAlignment="1" applyProtection="1">
      <alignment horizontal="center" vertical="center" wrapText="1"/>
      <protection hidden="1"/>
    </xf>
    <xf numFmtId="0" fontId="8" fillId="12" borderId="21" xfId="0" applyFont="1" applyFill="1" applyBorder="1" applyAlignment="1" applyProtection="1">
      <alignment horizontal="center" vertical="center" wrapText="1"/>
      <protection hidden="1"/>
    </xf>
    <xf numFmtId="49" fontId="8" fillId="7" borderId="22" xfId="0" applyNumberFormat="1" applyFont="1" applyFill="1" applyBorder="1" applyAlignment="1" applyProtection="1">
      <alignment horizontal="center" vertical="center"/>
      <protection hidden="1"/>
    </xf>
    <xf numFmtId="49" fontId="8" fillId="7" borderId="21" xfId="0" applyNumberFormat="1" applyFont="1" applyFill="1" applyBorder="1" applyAlignment="1" applyProtection="1">
      <alignment horizontal="center" vertical="center"/>
      <protection hidden="1"/>
    </xf>
    <xf numFmtId="49" fontId="5" fillId="9" borderId="20" xfId="0" applyNumberFormat="1" applyFont="1" applyFill="1" applyBorder="1" applyAlignment="1" applyProtection="1">
      <alignment horizontal="center" vertical="center"/>
      <protection hidden="1"/>
    </xf>
    <xf numFmtId="49" fontId="5" fillId="9" borderId="22" xfId="0" applyNumberFormat="1" applyFont="1" applyFill="1" applyBorder="1" applyAlignment="1" applyProtection="1">
      <alignment horizontal="center" vertical="center"/>
      <protection hidden="1"/>
    </xf>
    <xf numFmtId="49" fontId="5" fillId="9" borderId="21" xfId="0" applyNumberFormat="1" applyFont="1" applyFill="1" applyBorder="1" applyAlignment="1" applyProtection="1">
      <alignment horizontal="center" vertical="center"/>
      <protection hidden="1"/>
    </xf>
    <xf numFmtId="0" fontId="6" fillId="7" borderId="10" xfId="0" applyFont="1" applyFill="1" applyBorder="1" applyAlignment="1" applyProtection="1">
      <alignment horizontal="center" vertical="center" wrapText="1"/>
      <protection hidden="1"/>
    </xf>
    <xf numFmtId="0" fontId="7" fillId="7" borderId="16" xfId="0" applyFont="1" applyFill="1" applyBorder="1" applyAlignment="1" applyProtection="1">
      <alignment horizontal="center" vertical="center" wrapText="1"/>
      <protection hidden="1"/>
    </xf>
    <xf numFmtId="0" fontId="6" fillId="7" borderId="10" xfId="0" applyFont="1" applyFill="1" applyBorder="1" applyAlignment="1" applyProtection="1">
      <alignment horizontal="center" vertical="center"/>
      <protection hidden="1"/>
    </xf>
    <xf numFmtId="0" fontId="6" fillId="7" borderId="15" xfId="0" applyFont="1" applyFill="1" applyBorder="1" applyAlignment="1" applyProtection="1">
      <alignment horizontal="center" vertical="center"/>
      <protection hidden="1"/>
    </xf>
    <xf numFmtId="0" fontId="6" fillId="7" borderId="16" xfId="0" applyFont="1" applyFill="1" applyBorder="1" applyAlignment="1" applyProtection="1">
      <alignment horizontal="center" vertical="center"/>
      <protection hidden="1"/>
    </xf>
    <xf numFmtId="49" fontId="8" fillId="9" borderId="22" xfId="0" applyNumberFormat="1" applyFont="1" applyFill="1" applyBorder="1" applyAlignment="1" applyProtection="1">
      <alignment horizontal="center" vertical="center"/>
      <protection hidden="1"/>
    </xf>
    <xf numFmtId="49" fontId="8" fillId="9" borderId="21" xfId="0" applyNumberFormat="1" applyFont="1" applyFill="1" applyBorder="1" applyAlignment="1" applyProtection="1">
      <alignment horizontal="center" vertical="center"/>
      <protection hidden="1"/>
    </xf>
    <xf numFmtId="49" fontId="5" fillId="9" borderId="10" xfId="0" applyNumberFormat="1" applyFont="1" applyFill="1" applyBorder="1" applyAlignment="1" applyProtection="1">
      <alignment horizontal="center" vertical="center"/>
      <protection hidden="1"/>
    </xf>
    <xf numFmtId="49" fontId="5" fillId="9" borderId="15" xfId="0" applyNumberFormat="1" applyFont="1" applyFill="1" applyBorder="1" applyAlignment="1" applyProtection="1">
      <alignment horizontal="center" vertical="center"/>
      <protection hidden="1"/>
    </xf>
    <xf numFmtId="49" fontId="5" fillId="9" borderId="16" xfId="0" applyNumberFormat="1" applyFont="1" applyFill="1" applyBorder="1" applyAlignment="1" applyProtection="1">
      <alignment horizontal="center" vertical="center"/>
      <protection hidden="1"/>
    </xf>
    <xf numFmtId="0" fontId="23" fillId="5" borderId="10" xfId="0" applyFont="1" applyFill="1" applyBorder="1" applyAlignment="1" applyProtection="1">
      <alignment horizontal="center" vertical="center" wrapText="1"/>
      <protection hidden="1"/>
    </xf>
    <xf numFmtId="0" fontId="24" fillId="5" borderId="16" xfId="0" applyFont="1" applyFill="1" applyBorder="1" applyAlignment="1" applyProtection="1">
      <alignment horizontal="center" vertical="center" wrapText="1"/>
      <protection hidden="1"/>
    </xf>
    <xf numFmtId="49" fontId="5" fillId="7" borderId="10" xfId="0" applyNumberFormat="1" applyFont="1" applyFill="1" applyBorder="1" applyAlignment="1" applyProtection="1">
      <alignment horizontal="center" vertical="center"/>
      <protection hidden="1"/>
    </xf>
    <xf numFmtId="49" fontId="5" fillId="7" borderId="15" xfId="0" applyNumberFormat="1" applyFont="1" applyFill="1" applyBorder="1" applyAlignment="1" applyProtection="1">
      <alignment horizontal="center" vertical="center"/>
      <protection hidden="1"/>
    </xf>
    <xf numFmtId="49" fontId="5" fillId="7" borderId="16" xfId="0" applyNumberFormat="1" applyFont="1" applyFill="1" applyBorder="1" applyAlignment="1" applyProtection="1">
      <alignment horizontal="center" vertical="center"/>
      <protection hidden="1"/>
    </xf>
    <xf numFmtId="0" fontId="5" fillId="9" borderId="10" xfId="0" applyFont="1" applyFill="1" applyBorder="1" applyAlignment="1" applyProtection="1">
      <alignment horizontal="center" vertical="center" wrapText="1"/>
      <protection hidden="1"/>
    </xf>
    <xf numFmtId="0" fontId="8" fillId="9" borderId="16" xfId="0" applyFont="1" applyFill="1" applyBorder="1" applyAlignment="1" applyProtection="1">
      <alignment horizontal="center" vertical="center" wrapText="1"/>
      <protection hidden="1"/>
    </xf>
    <xf numFmtId="0" fontId="6" fillId="9" borderId="10" xfId="0" applyFont="1" applyFill="1" applyBorder="1" applyAlignment="1" applyProtection="1">
      <alignment horizontal="center" vertical="center"/>
      <protection hidden="1"/>
    </xf>
    <xf numFmtId="0" fontId="6" fillId="9" borderId="15" xfId="0" applyFont="1" applyFill="1" applyBorder="1" applyAlignment="1" applyProtection="1">
      <alignment horizontal="center" vertical="center"/>
      <protection hidden="1"/>
    </xf>
    <xf numFmtId="0" fontId="6" fillId="9" borderId="16" xfId="0" applyFont="1" applyFill="1" applyBorder="1" applyAlignment="1" applyProtection="1">
      <alignment horizontal="center" vertical="center"/>
      <protection hidden="1"/>
    </xf>
    <xf numFmtId="0" fontId="6" fillId="9" borderId="10" xfId="0" applyFont="1" applyFill="1" applyBorder="1" applyAlignment="1" applyProtection="1">
      <alignment horizontal="center" vertical="center" wrapText="1"/>
      <protection hidden="1"/>
    </xf>
    <xf numFmtId="0" fontId="7" fillId="9" borderId="16" xfId="0" applyFont="1" applyFill="1" applyBorder="1" applyAlignment="1" applyProtection="1">
      <alignment horizontal="center" vertical="center" wrapText="1"/>
      <protection hidden="1"/>
    </xf>
    <xf numFmtId="0" fontId="23" fillId="9" borderId="10" xfId="0" applyFont="1" applyFill="1" applyBorder="1" applyAlignment="1" applyProtection="1">
      <alignment horizontal="center" vertical="center" wrapText="1"/>
      <protection hidden="1"/>
    </xf>
    <xf numFmtId="0" fontId="24" fillId="9" borderId="16" xfId="0" applyFont="1" applyFill="1" applyBorder="1" applyAlignment="1" applyProtection="1">
      <alignment horizontal="center" vertical="center" wrapText="1"/>
      <protection hidden="1"/>
    </xf>
    <xf numFmtId="0" fontId="31" fillId="3" borderId="10" xfId="0" applyFont="1" applyFill="1" applyBorder="1" applyAlignment="1" applyProtection="1">
      <alignment shrinkToFit="1"/>
      <protection hidden="1"/>
    </xf>
    <xf numFmtId="0" fontId="31" fillId="3" borderId="15" xfId="0" applyFont="1" applyFill="1" applyBorder="1" applyAlignment="1" applyProtection="1">
      <alignment shrinkToFit="1"/>
      <protection hidden="1"/>
    </xf>
    <xf numFmtId="0" fontId="31" fillId="3" borderId="16" xfId="0" applyFont="1" applyFill="1" applyBorder="1" applyAlignment="1" applyProtection="1">
      <alignment shrinkToFit="1"/>
      <protection hidden="1"/>
    </xf>
    <xf numFmtId="0" fontId="34" fillId="10" borderId="23" xfId="0" applyFont="1" applyFill="1" applyBorder="1" applyAlignment="1" applyProtection="1">
      <alignment horizontal="center" vertical="top" shrinkToFit="1"/>
      <protection hidden="1"/>
    </xf>
    <xf numFmtId="0" fontId="35" fillId="10" borderId="24" xfId="0" applyFont="1" applyFill="1" applyBorder="1" applyAlignment="1" applyProtection="1">
      <alignment horizontal="center" vertical="top" shrinkToFit="1"/>
      <protection hidden="1"/>
    </xf>
    <xf numFmtId="0" fontId="35" fillId="10" borderId="25" xfId="0" applyFont="1" applyFill="1" applyBorder="1" applyAlignment="1" applyProtection="1">
      <alignment horizontal="center" vertical="top" shrinkToFit="1"/>
      <protection hidden="1"/>
    </xf>
    <xf numFmtId="14" fontId="37" fillId="4" borderId="20" xfId="0" applyNumberFormat="1" applyFont="1" applyFill="1" applyBorder="1" applyAlignment="1" applyProtection="1">
      <alignment horizontal="center" vertical="center" shrinkToFit="1"/>
      <protection hidden="1"/>
    </xf>
    <xf numFmtId="14" fontId="38" fillId="4" borderId="22" xfId="0" applyNumberFormat="1" applyFont="1" applyFill="1" applyBorder="1" applyAlignment="1" applyProtection="1">
      <alignment horizontal="center" vertical="center" shrinkToFit="1"/>
      <protection hidden="1"/>
    </xf>
    <xf numFmtId="14" fontId="38" fillId="4" borderId="21" xfId="0" applyNumberFormat="1" applyFont="1" applyFill="1" applyBorder="1" applyAlignment="1" applyProtection="1">
      <alignment horizontal="center" vertical="center" shrinkToFit="1"/>
      <protection hidden="1"/>
    </xf>
    <xf numFmtId="0" fontId="34" fillId="10" borderId="23" xfId="0" applyFont="1" applyFill="1" applyBorder="1" applyAlignment="1" applyProtection="1">
      <alignment horizontal="center" vertical="top"/>
      <protection hidden="1"/>
    </xf>
    <xf numFmtId="0" fontId="34" fillId="10" borderId="24" xfId="0" applyFont="1" applyFill="1" applyBorder="1" applyAlignment="1" applyProtection="1">
      <alignment horizontal="center" vertical="top"/>
      <protection hidden="1"/>
    </xf>
    <xf numFmtId="0" fontId="34" fillId="10" borderId="25" xfId="0" applyFont="1" applyFill="1" applyBorder="1" applyAlignment="1" applyProtection="1">
      <alignment horizontal="center" vertical="top"/>
      <protection hidden="1"/>
    </xf>
    <xf numFmtId="0" fontId="33" fillId="10" borderId="23" xfId="0" applyFont="1" applyFill="1" applyBorder="1" applyAlignment="1" applyProtection="1">
      <alignment horizontal="center" vertical="top" wrapText="1"/>
      <protection hidden="1"/>
    </xf>
    <xf numFmtId="0" fontId="34" fillId="10" borderId="25" xfId="0" applyFont="1" applyFill="1" applyBorder="1" applyAlignment="1" applyProtection="1">
      <alignment horizontal="center" vertical="top" wrapText="1"/>
      <protection hidden="1"/>
    </xf>
    <xf numFmtId="0" fontId="36" fillId="10" borderId="20" xfId="0" applyFont="1" applyFill="1" applyBorder="1" applyAlignment="1" applyProtection="1">
      <alignment horizontal="center" vertical="center" shrinkToFit="1"/>
      <protection hidden="1"/>
    </xf>
    <xf numFmtId="0" fontId="36" fillId="10" borderId="21" xfId="0" applyFont="1" applyFill="1" applyBorder="1" applyAlignment="1" applyProtection="1">
      <alignment horizontal="center" vertical="center" shrinkToFit="1"/>
      <protection hidden="1"/>
    </xf>
    <xf numFmtId="0" fontId="35" fillId="10" borderId="24" xfId="0" applyFont="1" applyFill="1" applyBorder="1" applyAlignment="1" applyProtection="1">
      <alignment horizontal="center" vertical="top"/>
      <protection hidden="1"/>
    </xf>
    <xf numFmtId="0" fontId="35" fillId="10" borderId="25" xfId="0" applyFont="1" applyFill="1" applyBorder="1" applyAlignment="1" applyProtection="1">
      <alignment horizontal="center" vertical="top"/>
      <protection hidden="1"/>
    </xf>
    <xf numFmtId="0" fontId="34" fillId="10" borderId="23" xfId="0" applyFont="1" applyFill="1" applyBorder="1" applyAlignment="1" applyProtection="1">
      <alignment horizontal="center" vertical="top" wrapText="1"/>
      <protection hidden="1"/>
    </xf>
    <xf numFmtId="0" fontId="35" fillId="10" borderId="25" xfId="0" applyFont="1" applyFill="1" applyBorder="1" applyAlignment="1" applyProtection="1">
      <alignment horizontal="center" vertical="top" wrapText="1"/>
      <protection hidden="1"/>
    </xf>
    <xf numFmtId="14" fontId="37" fillId="10" borderId="20" xfId="0" applyNumberFormat="1" applyFont="1" applyFill="1" applyBorder="1" applyAlignment="1" applyProtection="1">
      <alignment horizontal="center" vertical="center" shrinkToFit="1"/>
      <protection hidden="1"/>
    </xf>
    <xf numFmtId="14" fontId="38" fillId="10" borderId="22" xfId="0" applyNumberFormat="1" applyFont="1" applyFill="1" applyBorder="1" applyAlignment="1" applyProtection="1">
      <alignment horizontal="center" vertical="center" shrinkToFit="1"/>
      <protection hidden="1"/>
    </xf>
    <xf numFmtId="14" fontId="38" fillId="10" borderId="21" xfId="0" applyNumberFormat="1" applyFont="1" applyFill="1" applyBorder="1" applyAlignment="1" applyProtection="1">
      <alignment horizontal="center" vertical="center" shrinkToFit="1"/>
      <protection hidden="1"/>
    </xf>
    <xf numFmtId="0" fontId="36" fillId="10" borderId="20" xfId="0" applyFont="1" applyFill="1" applyBorder="1" applyAlignment="1" applyProtection="1">
      <alignment horizontal="center" vertical="center"/>
      <protection hidden="1"/>
    </xf>
    <xf numFmtId="0" fontId="36" fillId="10" borderId="22" xfId="0" applyFont="1" applyFill="1" applyBorder="1" applyAlignment="1" applyProtection="1">
      <alignment horizontal="center" vertical="center"/>
      <protection hidden="1"/>
    </xf>
    <xf numFmtId="0" fontId="36" fillId="10" borderId="21" xfId="0" applyFont="1" applyFill="1" applyBorder="1" applyAlignment="1" applyProtection="1">
      <alignment horizontal="center" vertical="center"/>
      <protection hidden="1"/>
    </xf>
    <xf numFmtId="0" fontId="39" fillId="10" borderId="22" xfId="0" applyFont="1" applyFill="1" applyBorder="1" applyAlignment="1" applyProtection="1">
      <alignment horizontal="center" vertical="center"/>
      <protection hidden="1"/>
    </xf>
    <xf numFmtId="0" fontId="39" fillId="10" borderId="21" xfId="0" applyFont="1" applyFill="1" applyBorder="1" applyAlignment="1" applyProtection="1">
      <alignment horizontal="center" vertical="center"/>
      <protection hidden="1"/>
    </xf>
    <xf numFmtId="0" fontId="34" fillId="11" borderId="23" xfId="0" applyFont="1" applyFill="1" applyBorder="1" applyAlignment="1" applyProtection="1">
      <alignment horizontal="center" vertical="top" shrinkToFit="1"/>
      <protection hidden="1"/>
    </xf>
    <xf numFmtId="0" fontId="35" fillId="11" borderId="24" xfId="0" applyFont="1" applyFill="1" applyBorder="1" applyAlignment="1" applyProtection="1">
      <alignment horizontal="center" vertical="top" shrinkToFit="1"/>
      <protection hidden="1"/>
    </xf>
    <xf numFmtId="0" fontId="35" fillId="11" borderId="25" xfId="0" applyFont="1" applyFill="1" applyBorder="1" applyAlignment="1" applyProtection="1">
      <alignment horizontal="center" vertical="top" shrinkToFit="1"/>
      <protection hidden="1"/>
    </xf>
    <xf numFmtId="0" fontId="36" fillId="4" borderId="20" xfId="0" applyFont="1" applyFill="1" applyBorder="1" applyAlignment="1" applyProtection="1">
      <alignment horizontal="center" vertical="center" wrapText="1"/>
      <protection hidden="1"/>
    </xf>
    <xf numFmtId="0" fontId="39" fillId="4" borderId="21" xfId="0" applyFont="1" applyFill="1" applyBorder="1" applyAlignment="1" applyProtection="1">
      <alignment horizontal="center" vertical="center" wrapText="1"/>
      <protection hidden="1"/>
    </xf>
    <xf numFmtId="0" fontId="36" fillId="10" borderId="20" xfId="0" applyFont="1" applyFill="1" applyBorder="1" applyAlignment="1" applyProtection="1">
      <alignment horizontal="center" vertical="center" wrapText="1"/>
      <protection hidden="1"/>
    </xf>
    <xf numFmtId="0" fontId="39" fillId="10" borderId="21" xfId="0" applyFont="1" applyFill="1" applyBorder="1" applyAlignment="1" applyProtection="1">
      <alignment horizontal="center" vertical="center" wrapText="1"/>
      <protection hidden="1"/>
    </xf>
    <xf numFmtId="0" fontId="33" fillId="11" borderId="23" xfId="0" applyFont="1" applyFill="1" applyBorder="1" applyAlignment="1" applyProtection="1">
      <alignment horizontal="center" vertical="top" wrapText="1"/>
      <protection hidden="1"/>
    </xf>
    <xf numFmtId="0" fontId="34" fillId="11" borderId="25" xfId="0" applyFont="1" applyFill="1" applyBorder="1" applyAlignment="1" applyProtection="1">
      <alignment horizontal="center" vertical="top" wrapText="1"/>
      <protection hidden="1"/>
    </xf>
    <xf numFmtId="0" fontId="34" fillId="11" borderId="23" xfId="0" applyFont="1" applyFill="1" applyBorder="1" applyAlignment="1" applyProtection="1">
      <alignment horizontal="center" vertical="top" wrapText="1"/>
      <protection hidden="1"/>
    </xf>
    <xf numFmtId="0" fontId="35" fillId="11" borderId="25" xfId="0" applyFont="1" applyFill="1" applyBorder="1" applyAlignment="1" applyProtection="1">
      <alignment horizontal="center" vertical="top" wrapText="1"/>
      <protection hidden="1"/>
    </xf>
    <xf numFmtId="0" fontId="36" fillId="11" borderId="20" xfId="0" applyFont="1" applyFill="1" applyBorder="1" applyAlignment="1" applyProtection="1">
      <alignment horizontal="center" vertical="center" shrinkToFit="1"/>
      <protection hidden="1"/>
    </xf>
    <xf numFmtId="0" fontId="36" fillId="11" borderId="21" xfId="0" applyFont="1" applyFill="1" applyBorder="1" applyAlignment="1" applyProtection="1">
      <alignment horizontal="center" vertical="center" shrinkToFit="1"/>
      <protection hidden="1"/>
    </xf>
    <xf numFmtId="14" fontId="37" fillId="11" borderId="20" xfId="0" applyNumberFormat="1" applyFont="1" applyFill="1" applyBorder="1" applyAlignment="1" applyProtection="1">
      <alignment horizontal="center" vertical="center" shrinkToFit="1"/>
      <protection hidden="1"/>
    </xf>
    <xf numFmtId="14" fontId="38" fillId="11" borderId="22" xfId="0" applyNumberFormat="1" applyFont="1" applyFill="1" applyBorder="1" applyAlignment="1" applyProtection="1">
      <alignment horizontal="center" vertical="center" shrinkToFit="1"/>
      <protection hidden="1"/>
    </xf>
    <xf numFmtId="14" fontId="38" fillId="11" borderId="21" xfId="0" applyNumberFormat="1" applyFont="1" applyFill="1" applyBorder="1" applyAlignment="1" applyProtection="1">
      <alignment horizontal="center" vertical="center" shrinkToFit="1"/>
      <protection hidden="1"/>
    </xf>
    <xf numFmtId="0" fontId="33" fillId="4" borderId="23" xfId="0" applyFont="1" applyFill="1" applyBorder="1" applyAlignment="1" applyProtection="1">
      <alignment horizontal="center" vertical="top" wrapText="1"/>
      <protection hidden="1"/>
    </xf>
    <xf numFmtId="0" fontId="34" fillId="4" borderId="25" xfId="0" applyFont="1" applyFill="1" applyBorder="1" applyAlignment="1" applyProtection="1">
      <alignment horizontal="center" vertical="top" wrapText="1"/>
      <protection hidden="1"/>
    </xf>
    <xf numFmtId="0" fontId="34" fillId="4" borderId="23" xfId="0" applyFont="1" applyFill="1" applyBorder="1" applyAlignment="1" applyProtection="1">
      <alignment horizontal="center" vertical="top" shrinkToFit="1"/>
      <protection hidden="1"/>
    </xf>
    <xf numFmtId="0" fontId="35" fillId="4" borderId="24" xfId="0" applyFont="1" applyFill="1" applyBorder="1" applyAlignment="1" applyProtection="1">
      <alignment horizontal="center" vertical="top" shrinkToFit="1"/>
      <protection hidden="1"/>
    </xf>
    <xf numFmtId="0" fontId="35" fillId="4" borderId="25" xfId="0" applyFont="1" applyFill="1" applyBorder="1" applyAlignment="1" applyProtection="1">
      <alignment horizontal="center" vertical="top" shrinkToFit="1"/>
      <protection hidden="1"/>
    </xf>
    <xf numFmtId="0" fontId="36" fillId="11" borderId="20" xfId="0" applyFont="1" applyFill="1" applyBorder="1" applyAlignment="1" applyProtection="1">
      <alignment horizontal="center" vertical="center" wrapText="1"/>
      <protection hidden="1"/>
    </xf>
    <xf numFmtId="0" fontId="39" fillId="11" borderId="21" xfId="0" applyFont="1" applyFill="1" applyBorder="1" applyAlignment="1" applyProtection="1">
      <alignment horizontal="center" vertical="center" wrapText="1"/>
      <protection hidden="1"/>
    </xf>
    <xf numFmtId="0" fontId="36" fillId="11" borderId="20" xfId="0" applyFont="1" applyFill="1" applyBorder="1" applyAlignment="1" applyProtection="1">
      <alignment horizontal="center" vertical="center"/>
      <protection hidden="1"/>
    </xf>
    <xf numFmtId="0" fontId="36" fillId="11" borderId="22" xfId="0" applyFont="1" applyFill="1" applyBorder="1" applyAlignment="1" applyProtection="1">
      <alignment horizontal="center" vertical="center"/>
      <protection hidden="1"/>
    </xf>
    <xf numFmtId="0" fontId="36" fillId="11" borderId="21" xfId="0" applyFont="1" applyFill="1" applyBorder="1" applyAlignment="1" applyProtection="1">
      <alignment horizontal="center" vertical="center"/>
      <protection hidden="1"/>
    </xf>
    <xf numFmtId="0" fontId="39" fillId="11" borderId="22" xfId="0" applyFont="1" applyFill="1" applyBorder="1" applyAlignment="1" applyProtection="1">
      <alignment horizontal="center" vertical="center"/>
      <protection hidden="1"/>
    </xf>
    <xf numFmtId="0" fontId="39" fillId="11" borderId="21" xfId="0" applyFont="1" applyFill="1" applyBorder="1" applyAlignment="1" applyProtection="1">
      <alignment horizontal="center" vertical="center"/>
      <protection hidden="1"/>
    </xf>
    <xf numFmtId="0" fontId="34" fillId="11" borderId="23" xfId="0" applyFont="1" applyFill="1" applyBorder="1" applyAlignment="1" applyProtection="1">
      <alignment horizontal="center" vertical="top"/>
      <protection hidden="1"/>
    </xf>
    <xf numFmtId="0" fontId="34" fillId="11" borderId="24" xfId="0" applyFont="1" applyFill="1" applyBorder="1" applyAlignment="1" applyProtection="1">
      <alignment horizontal="center" vertical="top"/>
      <protection hidden="1"/>
    </xf>
    <xf numFmtId="0" fontId="34" fillId="11" borderId="25" xfId="0" applyFont="1" applyFill="1" applyBorder="1" applyAlignment="1" applyProtection="1">
      <alignment horizontal="center" vertical="top"/>
      <protection hidden="1"/>
    </xf>
    <xf numFmtId="0" fontId="35" fillId="11" borderId="24" xfId="0" applyFont="1" applyFill="1" applyBorder="1" applyAlignment="1" applyProtection="1">
      <alignment horizontal="center" vertical="top"/>
      <protection hidden="1"/>
    </xf>
    <xf numFmtId="0" fontId="35" fillId="11" borderId="25" xfId="0" applyFont="1" applyFill="1" applyBorder="1" applyAlignment="1" applyProtection="1">
      <alignment horizontal="center" vertical="top"/>
      <protection hidden="1"/>
    </xf>
    <xf numFmtId="0" fontId="34" fillId="4" borderId="23" xfId="0" applyFont="1" applyFill="1" applyBorder="1" applyAlignment="1" applyProtection="1">
      <alignment horizontal="center" vertical="top" wrapText="1"/>
      <protection hidden="1"/>
    </xf>
    <xf numFmtId="0" fontId="35" fillId="4" borderId="25" xfId="0" applyFont="1" applyFill="1" applyBorder="1" applyAlignment="1" applyProtection="1">
      <alignment horizontal="center" vertical="top" wrapText="1"/>
      <protection hidden="1"/>
    </xf>
    <xf numFmtId="0" fontId="34" fillId="4" borderId="23" xfId="0" applyFont="1" applyFill="1" applyBorder="1" applyAlignment="1" applyProtection="1">
      <alignment horizontal="center" vertical="top"/>
      <protection hidden="1"/>
    </xf>
    <xf numFmtId="0" fontId="34" fillId="4" borderId="24" xfId="0" applyFont="1" applyFill="1" applyBorder="1" applyAlignment="1" applyProtection="1">
      <alignment horizontal="center" vertical="top"/>
      <protection hidden="1"/>
    </xf>
    <xf numFmtId="0" fontId="34" fillId="4" borderId="25" xfId="0" applyFont="1" applyFill="1" applyBorder="1" applyAlignment="1" applyProtection="1">
      <alignment horizontal="center" vertical="top"/>
      <protection hidden="1"/>
    </xf>
    <xf numFmtId="0" fontId="36" fillId="4" borderId="20" xfId="0" applyFont="1" applyFill="1" applyBorder="1" applyAlignment="1" applyProtection="1">
      <alignment horizontal="center" vertical="center"/>
      <protection hidden="1"/>
    </xf>
    <xf numFmtId="0" fontId="39" fillId="4" borderId="22" xfId="0" applyFont="1" applyFill="1" applyBorder="1" applyAlignment="1" applyProtection="1">
      <alignment horizontal="center" vertical="center"/>
      <protection hidden="1"/>
    </xf>
    <xf numFmtId="0" fontId="39" fillId="4" borderId="21" xfId="0" applyFont="1" applyFill="1" applyBorder="1" applyAlignment="1" applyProtection="1">
      <alignment horizontal="center" vertical="center"/>
      <protection hidden="1"/>
    </xf>
    <xf numFmtId="0" fontId="36" fillId="4" borderId="22" xfId="0" applyFont="1" applyFill="1" applyBorder="1" applyAlignment="1" applyProtection="1">
      <alignment horizontal="center" vertical="center"/>
      <protection hidden="1"/>
    </xf>
    <xf numFmtId="0" fontId="36" fillId="4" borderId="21" xfId="0" applyFont="1" applyFill="1" applyBorder="1" applyAlignment="1" applyProtection="1">
      <alignment horizontal="center" vertical="center"/>
      <protection hidden="1"/>
    </xf>
    <xf numFmtId="0" fontId="35" fillId="4" borderId="24" xfId="0" applyFont="1" applyFill="1" applyBorder="1" applyAlignment="1" applyProtection="1">
      <alignment horizontal="center" vertical="top"/>
      <protection hidden="1"/>
    </xf>
    <xf numFmtId="0" fontId="35" fillId="4" borderId="25" xfId="0" applyFont="1" applyFill="1" applyBorder="1" applyAlignment="1" applyProtection="1">
      <alignment horizontal="center" vertical="top"/>
      <protection hidden="1"/>
    </xf>
    <xf numFmtId="0" fontId="36" fillId="4" borderId="20" xfId="0" applyFont="1" applyFill="1" applyBorder="1" applyAlignment="1" applyProtection="1">
      <alignment horizontal="center" vertical="center" shrinkToFit="1"/>
      <protection hidden="1"/>
    </xf>
    <xf numFmtId="0" fontId="36" fillId="4" borderId="21" xfId="0" applyFont="1" applyFill="1" applyBorder="1" applyAlignment="1" applyProtection="1">
      <alignment horizontal="center" vertical="center" shrinkToFit="1"/>
      <protection hidden="1"/>
    </xf>
    <xf numFmtId="0" fontId="36" fillId="9" borderId="20" xfId="0" applyFont="1" applyFill="1" applyBorder="1" applyAlignment="1" applyProtection="1">
      <alignment horizontal="center" vertical="center"/>
      <protection hidden="1"/>
    </xf>
    <xf numFmtId="0" fontId="36" fillId="9" borderId="22" xfId="0" applyFont="1" applyFill="1" applyBorder="1" applyAlignment="1" applyProtection="1">
      <alignment horizontal="center" vertical="center"/>
      <protection hidden="1"/>
    </xf>
    <xf numFmtId="0" fontId="36" fillId="9" borderId="21" xfId="0" applyFont="1" applyFill="1" applyBorder="1" applyAlignment="1" applyProtection="1">
      <alignment horizontal="center" vertical="center"/>
      <protection hidden="1"/>
    </xf>
    <xf numFmtId="0" fontId="33" fillId="9" borderId="23" xfId="0" applyFont="1" applyFill="1" applyBorder="1" applyAlignment="1" applyProtection="1">
      <alignment horizontal="center" vertical="top" wrapText="1"/>
      <protection hidden="1"/>
    </xf>
    <xf numFmtId="0" fontId="34" fillId="9" borderId="25" xfId="0" applyFont="1" applyFill="1" applyBorder="1" applyAlignment="1" applyProtection="1">
      <alignment horizontal="center" vertical="top" wrapText="1"/>
      <protection hidden="1"/>
    </xf>
    <xf numFmtId="0" fontId="34" fillId="9" borderId="23" xfId="0" applyFont="1" applyFill="1" applyBorder="1" applyAlignment="1" applyProtection="1">
      <alignment horizontal="center" vertical="top" shrinkToFit="1"/>
      <protection hidden="1"/>
    </xf>
    <xf numFmtId="0" fontId="35" fillId="9" borderId="24" xfId="0" applyFont="1" applyFill="1" applyBorder="1" applyAlignment="1" applyProtection="1">
      <alignment horizontal="center" vertical="top" shrinkToFit="1"/>
      <protection hidden="1"/>
    </xf>
    <xf numFmtId="0" fontId="35" fillId="9" borderId="25" xfId="0" applyFont="1" applyFill="1" applyBorder="1" applyAlignment="1" applyProtection="1">
      <alignment horizontal="center" vertical="top" shrinkToFit="1"/>
      <protection hidden="1"/>
    </xf>
    <xf numFmtId="0" fontId="34" fillId="9" borderId="23" xfId="0" applyFont="1" applyFill="1" applyBorder="1" applyAlignment="1" applyProtection="1">
      <alignment horizontal="center" vertical="top" wrapText="1"/>
      <protection hidden="1"/>
    </xf>
    <xf numFmtId="0" fontId="35" fillId="9" borderId="25" xfId="0" applyFont="1" applyFill="1" applyBorder="1" applyAlignment="1" applyProtection="1">
      <alignment horizontal="center" vertical="top" wrapText="1"/>
      <protection hidden="1"/>
    </xf>
    <xf numFmtId="0" fontId="36" fillId="9" borderId="20" xfId="0" applyFont="1" applyFill="1" applyBorder="1" applyAlignment="1" applyProtection="1">
      <alignment horizontal="center" vertical="center" shrinkToFit="1"/>
      <protection hidden="1"/>
    </xf>
    <xf numFmtId="0" fontId="36" fillId="9" borderId="21" xfId="0" applyFont="1" applyFill="1" applyBorder="1" applyAlignment="1" applyProtection="1">
      <alignment horizontal="center" vertical="center" shrinkToFit="1"/>
      <protection hidden="1"/>
    </xf>
    <xf numFmtId="14" fontId="37" fillId="9" borderId="20" xfId="0" applyNumberFormat="1" applyFont="1" applyFill="1" applyBorder="1" applyAlignment="1" applyProtection="1">
      <alignment horizontal="center" vertical="center" shrinkToFit="1"/>
      <protection hidden="1"/>
    </xf>
    <xf numFmtId="14" fontId="38" fillId="9" borderId="22" xfId="0" applyNumberFormat="1" applyFont="1" applyFill="1" applyBorder="1" applyAlignment="1" applyProtection="1">
      <alignment horizontal="center" vertical="center" shrinkToFit="1"/>
      <protection hidden="1"/>
    </xf>
    <xf numFmtId="14" fontId="38" fillId="9" borderId="21" xfId="0" applyNumberFormat="1" applyFont="1" applyFill="1" applyBorder="1" applyAlignment="1" applyProtection="1">
      <alignment horizontal="center" vertical="center" shrinkToFit="1"/>
      <protection hidden="1"/>
    </xf>
    <xf numFmtId="0" fontId="36" fillId="9" borderId="20" xfId="0" applyFont="1" applyFill="1" applyBorder="1" applyAlignment="1" applyProtection="1">
      <alignment horizontal="center" vertical="center" wrapText="1"/>
      <protection hidden="1"/>
    </xf>
    <xf numFmtId="0" fontId="39" fillId="9" borderId="21" xfId="0" applyFont="1" applyFill="1" applyBorder="1" applyAlignment="1" applyProtection="1">
      <alignment horizontal="center" vertical="center" wrapText="1"/>
      <protection hidden="1"/>
    </xf>
    <xf numFmtId="0" fontId="34" fillId="9" borderId="23" xfId="0" applyFont="1" applyFill="1" applyBorder="1" applyAlignment="1" applyProtection="1">
      <alignment horizontal="center" vertical="top"/>
      <protection hidden="1"/>
    </xf>
    <xf numFmtId="0" fontId="34" fillId="9" borderId="24" xfId="0" applyFont="1" applyFill="1" applyBorder="1" applyAlignment="1" applyProtection="1">
      <alignment horizontal="center" vertical="top"/>
      <protection hidden="1"/>
    </xf>
    <xf numFmtId="0" fontId="34" fillId="9" borderId="25" xfId="0" applyFont="1" applyFill="1" applyBorder="1" applyAlignment="1" applyProtection="1">
      <alignment horizontal="center" vertical="top"/>
      <protection hidden="1"/>
    </xf>
    <xf numFmtId="0" fontId="35" fillId="9" borderId="24" xfId="0" applyFont="1" applyFill="1" applyBorder="1" applyAlignment="1" applyProtection="1">
      <alignment horizontal="center" vertical="top"/>
      <protection hidden="1"/>
    </xf>
    <xf numFmtId="0" fontId="35" fillId="9" borderId="25" xfId="0" applyFont="1" applyFill="1" applyBorder="1" applyAlignment="1" applyProtection="1">
      <alignment horizontal="center" vertical="top"/>
      <protection hidden="1"/>
    </xf>
    <xf numFmtId="0" fontId="39" fillId="9" borderId="22" xfId="0" applyFont="1" applyFill="1" applyBorder="1" applyAlignment="1" applyProtection="1">
      <alignment horizontal="center" vertical="center"/>
      <protection hidden="1"/>
    </xf>
    <xf numFmtId="0" fontId="39" fillId="9" borderId="21" xfId="0" applyFont="1" applyFill="1" applyBorder="1" applyAlignment="1" applyProtection="1">
      <alignment horizontal="center" vertical="center"/>
      <protection hidden="1"/>
    </xf>
    <xf numFmtId="0" fontId="36" fillId="7" borderId="20" xfId="0" applyFont="1" applyFill="1" applyBorder="1" applyAlignment="1" applyProtection="1">
      <alignment horizontal="center" vertical="center" wrapText="1"/>
      <protection hidden="1"/>
    </xf>
    <xf numFmtId="0" fontId="39" fillId="7" borderId="21" xfId="0" applyFont="1" applyFill="1" applyBorder="1" applyAlignment="1" applyProtection="1">
      <alignment horizontal="center" vertical="center" wrapText="1"/>
      <protection hidden="1"/>
    </xf>
    <xf numFmtId="0" fontId="33" fillId="7" borderId="23" xfId="0" applyFont="1" applyFill="1" applyBorder="1" applyAlignment="1" applyProtection="1">
      <alignment horizontal="center" vertical="top" wrapText="1"/>
      <protection hidden="1"/>
    </xf>
    <xf numFmtId="0" fontId="34" fillId="7" borderId="25" xfId="0" applyFont="1" applyFill="1" applyBorder="1" applyAlignment="1" applyProtection="1">
      <alignment horizontal="center" vertical="top" wrapText="1"/>
      <protection hidden="1"/>
    </xf>
    <xf numFmtId="0" fontId="34" fillId="7" borderId="23" xfId="0" applyFont="1" applyFill="1" applyBorder="1" applyAlignment="1" applyProtection="1">
      <alignment horizontal="center" vertical="top" shrinkToFit="1"/>
      <protection hidden="1"/>
    </xf>
    <xf numFmtId="0" fontId="35" fillId="7" borderId="24" xfId="0" applyFont="1" applyFill="1" applyBorder="1" applyAlignment="1" applyProtection="1">
      <alignment horizontal="center" vertical="top" shrinkToFit="1"/>
      <protection hidden="1"/>
    </xf>
    <xf numFmtId="0" fontId="35" fillId="7" borderId="25" xfId="0" applyFont="1" applyFill="1" applyBorder="1" applyAlignment="1" applyProtection="1">
      <alignment horizontal="center" vertical="top" shrinkToFit="1"/>
      <protection hidden="1"/>
    </xf>
    <xf numFmtId="0" fontId="34" fillId="7" borderId="23" xfId="0" applyFont="1" applyFill="1" applyBorder="1" applyAlignment="1" applyProtection="1">
      <alignment horizontal="center" vertical="top" wrapText="1"/>
      <protection hidden="1"/>
    </xf>
    <xf numFmtId="0" fontId="35" fillId="7" borderId="25" xfId="0" applyFont="1" applyFill="1" applyBorder="1" applyAlignment="1" applyProtection="1">
      <alignment horizontal="center" vertical="top" wrapText="1"/>
      <protection hidden="1"/>
    </xf>
    <xf numFmtId="0" fontId="36" fillId="7" borderId="20" xfId="0" applyFont="1" applyFill="1" applyBorder="1" applyAlignment="1" applyProtection="1">
      <alignment horizontal="center" vertical="center" shrinkToFit="1"/>
      <protection hidden="1"/>
    </xf>
    <xf numFmtId="0" fontId="36" fillId="7" borderId="21" xfId="0" applyFont="1" applyFill="1" applyBorder="1" applyAlignment="1" applyProtection="1">
      <alignment horizontal="center" vertical="center" shrinkToFit="1"/>
      <protection hidden="1"/>
    </xf>
    <xf numFmtId="14" fontId="37" fillId="7" borderId="20" xfId="0" applyNumberFormat="1" applyFont="1" applyFill="1" applyBorder="1" applyAlignment="1" applyProtection="1">
      <alignment horizontal="center" vertical="center" shrinkToFit="1"/>
      <protection hidden="1"/>
    </xf>
    <xf numFmtId="14" fontId="38" fillId="7" borderId="22" xfId="0" applyNumberFormat="1" applyFont="1" applyFill="1" applyBorder="1" applyAlignment="1" applyProtection="1">
      <alignment horizontal="center" vertical="center" shrinkToFit="1"/>
      <protection hidden="1"/>
    </xf>
    <xf numFmtId="14" fontId="38" fillId="7" borderId="21" xfId="0" applyNumberFormat="1" applyFont="1" applyFill="1" applyBorder="1" applyAlignment="1" applyProtection="1">
      <alignment horizontal="center" vertical="center" shrinkToFit="1"/>
      <protection hidden="1"/>
    </xf>
    <xf numFmtId="0" fontId="36" fillId="7" borderId="20" xfId="0" applyFont="1" applyFill="1" applyBorder="1" applyAlignment="1" applyProtection="1">
      <alignment horizontal="center" vertical="center"/>
      <protection hidden="1"/>
    </xf>
    <xf numFmtId="0" fontId="36" fillId="7" borderId="22" xfId="0" applyFont="1" applyFill="1" applyBorder="1" applyAlignment="1" applyProtection="1">
      <alignment horizontal="center" vertical="center"/>
      <protection hidden="1"/>
    </xf>
    <xf numFmtId="0" fontId="36" fillId="7" borderId="21" xfId="0" applyFont="1" applyFill="1" applyBorder="1" applyAlignment="1" applyProtection="1">
      <alignment horizontal="center" vertical="center"/>
      <protection hidden="1"/>
    </xf>
    <xf numFmtId="0" fontId="39" fillId="7" borderId="22" xfId="0" applyFont="1" applyFill="1" applyBorder="1" applyAlignment="1" applyProtection="1">
      <alignment horizontal="center" vertical="center"/>
      <protection hidden="1"/>
    </xf>
    <xf numFmtId="0" fontId="39" fillId="7" borderId="21" xfId="0" applyFont="1" applyFill="1" applyBorder="1" applyAlignment="1" applyProtection="1">
      <alignment horizontal="center" vertical="center"/>
      <protection hidden="1"/>
    </xf>
    <xf numFmtId="0" fontId="34" fillId="7" borderId="23" xfId="0" applyFont="1" applyFill="1" applyBorder="1" applyAlignment="1" applyProtection="1">
      <alignment horizontal="center" vertical="top"/>
      <protection hidden="1"/>
    </xf>
    <xf numFmtId="0" fontId="35" fillId="7" borderId="24" xfId="0" applyFont="1" applyFill="1" applyBorder="1" applyAlignment="1" applyProtection="1">
      <alignment horizontal="center" vertical="top"/>
      <protection hidden="1"/>
    </xf>
    <xf numFmtId="0" fontId="35" fillId="7" borderId="25" xfId="0" applyFont="1" applyFill="1" applyBorder="1" applyAlignment="1" applyProtection="1">
      <alignment horizontal="center" vertical="top"/>
      <protection hidden="1"/>
    </xf>
    <xf numFmtId="0" fontId="34" fillId="7" borderId="24" xfId="0" applyFont="1" applyFill="1" applyBorder="1" applyAlignment="1" applyProtection="1">
      <alignment horizontal="center" vertical="top"/>
      <protection hidden="1"/>
    </xf>
    <xf numFmtId="0" fontId="34" fillId="7" borderId="25" xfId="0" applyFont="1" applyFill="1" applyBorder="1" applyAlignment="1" applyProtection="1">
      <alignment horizontal="center" vertical="top"/>
      <protection hidden="1"/>
    </xf>
    <xf numFmtId="0" fontId="31" fillId="2" borderId="10" xfId="0" applyFont="1" applyFill="1" applyBorder="1" applyAlignment="1" applyProtection="1">
      <alignment horizontal="center"/>
      <protection locked="0"/>
    </xf>
    <xf numFmtId="0" fontId="31" fillId="2" borderId="15" xfId="0" applyFont="1" applyFill="1" applyBorder="1" applyAlignment="1" applyProtection="1">
      <alignment horizontal="center"/>
      <protection locked="0"/>
    </xf>
    <xf numFmtId="0" fontId="31" fillId="2" borderId="16" xfId="0" applyFont="1" applyFill="1" applyBorder="1" applyAlignment="1" applyProtection="1">
      <alignment horizontal="center"/>
      <protection locked="0"/>
    </xf>
    <xf numFmtId="0" fontId="42" fillId="2" borderId="23" xfId="0" applyFont="1" applyFill="1" applyBorder="1" applyAlignment="1" applyProtection="1">
      <alignment horizontal="center" vertical="center" wrapText="1" shrinkToFit="1"/>
      <protection hidden="1"/>
    </xf>
    <xf numFmtId="0" fontId="42" fillId="2" borderId="24" xfId="0" applyFont="1" applyFill="1" applyBorder="1" applyAlignment="1" applyProtection="1">
      <alignment horizontal="center" vertical="center" wrapText="1" shrinkToFit="1"/>
      <protection hidden="1"/>
    </xf>
    <xf numFmtId="0" fontId="42" fillId="2" borderId="25" xfId="0" applyFont="1" applyFill="1" applyBorder="1" applyAlignment="1" applyProtection="1">
      <alignment horizontal="center" vertical="center" wrapText="1" shrinkToFit="1"/>
      <protection hidden="1"/>
    </xf>
    <xf numFmtId="0" fontId="42" fillId="2" borderId="29" xfId="0" applyFont="1" applyFill="1" applyBorder="1" applyAlignment="1" applyProtection="1">
      <alignment horizontal="center" vertical="center" wrapText="1" shrinkToFit="1"/>
      <protection hidden="1"/>
    </xf>
    <xf numFmtId="0" fontId="42" fillId="2" borderId="0" xfId="0" applyFont="1" applyFill="1" applyAlignment="1" applyProtection="1">
      <alignment horizontal="center" vertical="center" wrapText="1" shrinkToFit="1"/>
      <protection hidden="1"/>
    </xf>
    <xf numFmtId="0" fontId="42" fillId="2" borderId="26" xfId="0" applyFont="1" applyFill="1" applyBorder="1" applyAlignment="1" applyProtection="1">
      <alignment horizontal="center" vertical="center" wrapText="1" shrinkToFit="1"/>
      <protection hidden="1"/>
    </xf>
    <xf numFmtId="0" fontId="43" fillId="2" borderId="29" xfId="0" applyFont="1" applyFill="1" applyBorder="1" applyAlignment="1" applyProtection="1">
      <alignment horizontal="center" vertical="center" wrapText="1" shrinkToFit="1"/>
      <protection hidden="1"/>
    </xf>
    <xf numFmtId="0" fontId="43" fillId="2" borderId="0" xfId="0" applyFont="1" applyFill="1" applyAlignment="1" applyProtection="1">
      <alignment horizontal="center" vertical="center" wrapText="1" shrinkToFit="1"/>
      <protection hidden="1"/>
    </xf>
    <xf numFmtId="0" fontId="43" fillId="2" borderId="26" xfId="0" applyFont="1" applyFill="1" applyBorder="1" applyAlignment="1" applyProtection="1">
      <alignment horizontal="center" vertical="center" wrapText="1" shrinkToFit="1"/>
      <protection hidden="1"/>
    </xf>
    <xf numFmtId="0" fontId="43" fillId="2" borderId="20" xfId="0" applyFont="1" applyFill="1" applyBorder="1" applyAlignment="1" applyProtection="1">
      <alignment horizontal="center" vertical="center" wrapText="1" shrinkToFit="1"/>
      <protection hidden="1"/>
    </xf>
    <xf numFmtId="0" fontId="43" fillId="2" borderId="22" xfId="0" applyFont="1" applyFill="1" applyBorder="1" applyAlignment="1" applyProtection="1">
      <alignment horizontal="center" vertical="center" wrapText="1" shrinkToFit="1"/>
      <protection hidden="1"/>
    </xf>
    <xf numFmtId="0" fontId="43" fillId="2" borderId="21" xfId="0" applyFont="1" applyFill="1" applyBorder="1" applyAlignment="1" applyProtection="1">
      <alignment horizontal="center" vertical="center" wrapText="1" shrinkToFit="1"/>
      <protection hidden="1"/>
    </xf>
    <xf numFmtId="0" fontId="34" fillId="3" borderId="11" xfId="0" applyFont="1" applyFill="1" applyBorder="1" applyAlignment="1" applyProtection="1">
      <alignment horizontal="center"/>
      <protection locked="0"/>
    </xf>
    <xf numFmtId="0" fontId="34" fillId="3" borderId="12" xfId="0" applyFont="1" applyFill="1" applyBorder="1" applyAlignment="1" applyProtection="1">
      <alignment horizontal="center"/>
      <protection locked="0"/>
    </xf>
    <xf numFmtId="0" fontId="34" fillId="3" borderId="13" xfId="0" applyFont="1" applyFill="1" applyBorder="1" applyAlignment="1" applyProtection="1">
      <alignment horizontal="center"/>
      <protection locked="0"/>
    </xf>
    <xf numFmtId="0" fontId="40" fillId="0" borderId="23" xfId="0" applyFont="1" applyBorder="1" applyAlignment="1" applyProtection="1">
      <alignment horizontal="center" vertical="center" wrapText="1" shrinkToFit="1"/>
      <protection hidden="1"/>
    </xf>
    <xf numFmtId="0" fontId="40" fillId="0" borderId="24" xfId="0" applyFont="1" applyBorder="1" applyAlignment="1" applyProtection="1">
      <alignment horizontal="center" vertical="center" wrapText="1" shrinkToFit="1"/>
      <protection hidden="1"/>
    </xf>
    <xf numFmtId="0" fontId="40" fillId="0" borderId="25" xfId="0" applyFont="1" applyBorder="1" applyAlignment="1" applyProtection="1">
      <alignment horizontal="center" vertical="center" wrapText="1" shrinkToFit="1"/>
      <protection hidden="1"/>
    </xf>
    <xf numFmtId="0" fontId="40" fillId="0" borderId="29" xfId="0" applyFont="1" applyBorder="1" applyAlignment="1" applyProtection="1">
      <alignment horizontal="center" vertical="center" wrapText="1" shrinkToFit="1"/>
      <protection hidden="1"/>
    </xf>
    <xf numFmtId="0" fontId="40" fillId="0" borderId="0" xfId="0" applyFont="1" applyAlignment="1" applyProtection="1">
      <alignment horizontal="center" vertical="center" wrapText="1" shrinkToFit="1"/>
      <protection hidden="1"/>
    </xf>
    <xf numFmtId="0" fontId="40" fillId="0" borderId="26" xfId="0" applyFont="1" applyBorder="1" applyAlignment="1" applyProtection="1">
      <alignment horizontal="center" vertical="center" wrapText="1" shrinkToFit="1"/>
      <protection hidden="1"/>
    </xf>
    <xf numFmtId="0" fontId="41" fillId="0" borderId="29" xfId="0" applyFont="1" applyBorder="1" applyAlignment="1" applyProtection="1">
      <alignment horizontal="center" vertical="center" wrapText="1" shrinkToFit="1"/>
      <protection hidden="1"/>
    </xf>
    <xf numFmtId="0" fontId="41" fillId="0" borderId="0" xfId="0" applyFont="1" applyAlignment="1" applyProtection="1">
      <alignment horizontal="center" vertical="center" wrapText="1" shrinkToFit="1"/>
      <protection hidden="1"/>
    </xf>
    <xf numFmtId="0" fontId="41" fillId="0" borderId="26" xfId="0" applyFont="1" applyBorder="1" applyAlignment="1" applyProtection="1">
      <alignment horizontal="center" vertical="center" wrapText="1" shrinkToFit="1"/>
      <protection hidden="1"/>
    </xf>
    <xf numFmtId="0" fontId="41" fillId="0" borderId="20" xfId="0" applyFont="1" applyBorder="1" applyAlignment="1" applyProtection="1">
      <alignment horizontal="center" vertical="center" wrapText="1" shrinkToFit="1"/>
      <protection hidden="1"/>
    </xf>
    <xf numFmtId="0" fontId="41" fillId="0" borderId="22" xfId="0" applyFont="1" applyBorder="1" applyAlignment="1" applyProtection="1">
      <alignment horizontal="center" vertical="center" wrapText="1" shrinkToFit="1"/>
      <protection hidden="1"/>
    </xf>
    <xf numFmtId="0" fontId="41" fillId="0" borderId="21" xfId="0" applyFont="1" applyBorder="1" applyAlignment="1" applyProtection="1">
      <alignment horizontal="center" vertical="center" wrapText="1" shrinkToFit="1"/>
      <protection hidden="1"/>
    </xf>
    <xf numFmtId="0" fontId="31" fillId="3" borderId="10" xfId="0" applyFont="1" applyFill="1" applyBorder="1" applyAlignment="1" applyProtection="1">
      <alignment horizontal="left"/>
      <protection hidden="1"/>
    </xf>
    <xf numFmtId="0" fontId="31" fillId="3" borderId="15" xfId="0" applyFont="1" applyFill="1" applyBorder="1" applyAlignment="1" applyProtection="1">
      <alignment horizontal="left"/>
      <protection hidden="1"/>
    </xf>
    <xf numFmtId="0" fontId="31" fillId="3" borderId="16" xfId="0" applyFont="1" applyFill="1" applyBorder="1" applyAlignment="1" applyProtection="1">
      <alignment horizontal="left"/>
      <protection hidden="1"/>
    </xf>
    <xf numFmtId="0" fontId="40" fillId="0" borderId="20" xfId="0" applyFont="1" applyBorder="1" applyAlignment="1" applyProtection="1">
      <alignment horizontal="center" vertical="center" wrapText="1" shrinkToFit="1"/>
      <protection hidden="1"/>
    </xf>
    <xf numFmtId="0" fontId="40" fillId="0" borderId="22" xfId="0" applyFont="1" applyBorder="1" applyAlignment="1" applyProtection="1">
      <alignment horizontal="center" vertical="center" wrapText="1" shrinkToFit="1"/>
      <protection hidden="1"/>
    </xf>
    <xf numFmtId="0" fontId="40" fillId="0" borderId="21" xfId="0" applyFont="1" applyBorder="1" applyAlignment="1" applyProtection="1">
      <alignment horizontal="center" vertical="center" wrapText="1" shrinkToFit="1"/>
      <protection hidden="1"/>
    </xf>
    <xf numFmtId="0" fontId="32" fillId="0" borderId="15" xfId="0" applyFont="1" applyBorder="1" applyProtection="1">
      <protection hidden="1"/>
    </xf>
    <xf numFmtId="0" fontId="32" fillId="0" borderId="16" xfId="0" applyFont="1" applyBorder="1" applyProtection="1">
      <protection hidden="1"/>
    </xf>
    <xf numFmtId="14" fontId="31" fillId="2" borderId="10" xfId="0" applyNumberFormat="1" applyFont="1" applyFill="1" applyBorder="1" applyAlignment="1" applyProtection="1">
      <alignment horizontal="center"/>
      <protection locked="0"/>
    </xf>
    <xf numFmtId="14" fontId="1" fillId="2" borderId="10" xfId="0" applyNumberFormat="1" applyFont="1" applyFill="1" applyBorder="1" applyAlignment="1" applyProtection="1">
      <alignment horizontal="center"/>
      <protection locked="0"/>
    </xf>
    <xf numFmtId="0" fontId="11" fillId="14" borderId="23" xfId="0" applyFont="1" applyFill="1" applyBorder="1" applyAlignment="1" applyProtection="1">
      <alignment horizontal="center" vertical="center" wrapText="1" shrinkToFit="1"/>
      <protection hidden="1"/>
    </xf>
    <xf numFmtId="0" fontId="11" fillId="14" borderId="24" xfId="0" applyFont="1" applyFill="1" applyBorder="1" applyAlignment="1" applyProtection="1">
      <alignment horizontal="center" vertical="center" wrapText="1" shrinkToFit="1"/>
      <protection hidden="1"/>
    </xf>
    <xf numFmtId="0" fontId="0" fillId="14" borderId="24" xfId="0" applyFill="1" applyBorder="1" applyAlignment="1">
      <alignment horizontal="center"/>
    </xf>
    <xf numFmtId="0" fontId="0" fillId="14" borderId="25" xfId="0" applyFill="1" applyBorder="1" applyAlignment="1">
      <alignment horizontal="center"/>
    </xf>
    <xf numFmtId="0" fontId="11" fillId="14" borderId="29" xfId="0" applyFont="1" applyFill="1" applyBorder="1" applyAlignment="1" applyProtection="1">
      <alignment horizontal="center" vertical="center" wrapText="1" shrinkToFit="1"/>
      <protection hidden="1"/>
    </xf>
    <xf numFmtId="0" fontId="11" fillId="14" borderId="0" xfId="0" applyFont="1" applyFill="1" applyAlignment="1" applyProtection="1">
      <alignment horizontal="center" vertical="center" wrapText="1" shrinkToFit="1"/>
      <protection hidden="1"/>
    </xf>
    <xf numFmtId="0" fontId="0" fillId="14" borderId="0" xfId="0" applyFill="1" applyAlignment="1">
      <alignment horizontal="center"/>
    </xf>
    <xf numFmtId="0" fontId="0" fillId="14" borderId="26" xfId="0" applyFill="1" applyBorder="1" applyAlignment="1">
      <alignment horizontal="center"/>
    </xf>
    <xf numFmtId="0" fontId="12" fillId="14" borderId="29" xfId="0" applyFont="1" applyFill="1" applyBorder="1" applyAlignment="1" applyProtection="1">
      <alignment horizontal="center" vertical="center" wrapText="1" shrinkToFit="1"/>
      <protection hidden="1"/>
    </xf>
    <xf numFmtId="0" fontId="12" fillId="14" borderId="0" xfId="0" applyFont="1" applyFill="1" applyAlignment="1" applyProtection="1">
      <alignment horizontal="center" vertical="center" wrapText="1" shrinkToFit="1"/>
      <protection hidden="1"/>
    </xf>
    <xf numFmtId="0" fontId="12" fillId="14" borderId="20" xfId="0" applyFont="1" applyFill="1" applyBorder="1" applyAlignment="1" applyProtection="1">
      <alignment horizontal="center" vertical="center" wrapText="1" shrinkToFit="1"/>
      <protection hidden="1"/>
    </xf>
    <xf numFmtId="0" fontId="12" fillId="14" borderId="22" xfId="0" applyFont="1" applyFill="1" applyBorder="1" applyAlignment="1" applyProtection="1">
      <alignment horizontal="center" vertical="center" wrapText="1" shrinkToFit="1"/>
      <protection hidden="1"/>
    </xf>
    <xf numFmtId="0" fontId="0" fillId="14" borderId="22" xfId="0" applyFill="1" applyBorder="1" applyAlignment="1">
      <alignment horizontal="center"/>
    </xf>
    <xf numFmtId="0" fontId="0" fillId="14" borderId="21" xfId="0" applyFill="1" applyBorder="1" applyAlignment="1">
      <alignment horizontal="center"/>
    </xf>
    <xf numFmtId="0" fontId="6" fillId="13" borderId="30" xfId="0" applyFont="1" applyFill="1" applyBorder="1" applyAlignment="1" applyProtection="1">
      <alignment horizontal="center" vertical="center" wrapText="1" shrinkToFit="1"/>
      <protection hidden="1"/>
    </xf>
    <xf numFmtId="0" fontId="6" fillId="13" borderId="31" xfId="0" applyFont="1" applyFill="1" applyBorder="1" applyAlignment="1" applyProtection="1">
      <alignment horizontal="center" vertical="center" wrapText="1" shrinkToFit="1"/>
      <protection hidden="1"/>
    </xf>
    <xf numFmtId="0" fontId="6" fillId="13" borderId="32" xfId="0" applyFont="1" applyFill="1" applyBorder="1" applyAlignment="1" applyProtection="1">
      <alignment horizontal="center" vertical="center" wrapText="1" shrinkToFit="1"/>
      <protection hidden="1"/>
    </xf>
    <xf numFmtId="0" fontId="6" fillId="13" borderId="33" xfId="0" applyFont="1" applyFill="1" applyBorder="1" applyAlignment="1" applyProtection="1">
      <alignment horizontal="center" vertical="center" wrapText="1" shrinkToFit="1"/>
      <protection hidden="1"/>
    </xf>
    <xf numFmtId="0" fontId="6" fillId="13" borderId="18" xfId="0" applyFont="1" applyFill="1" applyBorder="1" applyAlignment="1" applyProtection="1">
      <alignment horizontal="center" vertical="center" wrapText="1" shrinkToFit="1"/>
      <protection hidden="1"/>
    </xf>
    <xf numFmtId="0" fontId="6" fillId="13" borderId="34" xfId="0" applyFont="1" applyFill="1" applyBorder="1" applyAlignment="1" applyProtection="1">
      <alignment horizontal="center" vertical="center" wrapText="1" shrinkToFit="1"/>
      <protection hidden="1"/>
    </xf>
    <xf numFmtId="0" fontId="28" fillId="13" borderId="30" xfId="0" applyFont="1" applyFill="1" applyBorder="1" applyAlignment="1" applyProtection="1">
      <alignment horizontal="center" vertical="center" wrapText="1" shrinkToFit="1"/>
      <protection hidden="1"/>
    </xf>
    <xf numFmtId="0" fontId="28" fillId="13" borderId="31" xfId="0" applyFont="1" applyFill="1" applyBorder="1" applyAlignment="1" applyProtection="1">
      <alignment horizontal="center" vertical="center" wrapText="1" shrinkToFit="1"/>
      <protection hidden="1"/>
    </xf>
    <xf numFmtId="0" fontId="28" fillId="13" borderId="32" xfId="0" applyFont="1" applyFill="1" applyBorder="1" applyAlignment="1" applyProtection="1">
      <alignment horizontal="center" vertical="center" wrapText="1" shrinkToFit="1"/>
      <protection hidden="1"/>
    </xf>
    <xf numFmtId="0" fontId="28" fillId="13" borderId="33" xfId="0" applyFont="1" applyFill="1" applyBorder="1" applyAlignment="1" applyProtection="1">
      <alignment horizontal="center" vertical="center"/>
      <protection hidden="1"/>
    </xf>
    <xf numFmtId="0" fontId="28" fillId="13" borderId="18" xfId="0" applyFont="1" applyFill="1" applyBorder="1" applyAlignment="1" applyProtection="1">
      <alignment horizontal="center" vertical="center"/>
      <protection hidden="1"/>
    </xf>
    <xf numFmtId="0" fontId="28" fillId="13" borderId="34" xfId="0" applyFont="1" applyFill="1" applyBorder="1" applyAlignment="1" applyProtection="1">
      <alignment horizontal="center" vertical="center"/>
      <protection hidden="1"/>
    </xf>
    <xf numFmtId="0" fontId="2" fillId="4" borderId="30" xfId="0" applyFont="1" applyFill="1" applyBorder="1" applyAlignment="1" applyProtection="1">
      <alignment horizontal="center" vertical="center" wrapText="1" shrinkToFit="1"/>
      <protection hidden="1"/>
    </xf>
    <xf numFmtId="0" fontId="2" fillId="4" borderId="31" xfId="0" applyFont="1" applyFill="1" applyBorder="1" applyAlignment="1" applyProtection="1">
      <alignment horizontal="center" vertical="center" wrapText="1" shrinkToFit="1"/>
      <protection hidden="1"/>
    </xf>
    <xf numFmtId="0" fontId="2" fillId="4" borderId="32" xfId="0" applyFont="1" applyFill="1" applyBorder="1" applyAlignment="1" applyProtection="1">
      <alignment horizontal="center" vertical="center" wrapText="1" shrinkToFit="1"/>
      <protection hidden="1"/>
    </xf>
    <xf numFmtId="0" fontId="0" fillId="0" borderId="33" xfId="0" applyBorder="1" applyProtection="1">
      <protection hidden="1"/>
    </xf>
    <xf numFmtId="0" fontId="0" fillId="0" borderId="18" xfId="0" applyBorder="1" applyProtection="1">
      <protection hidden="1"/>
    </xf>
    <xf numFmtId="0" fontId="0" fillId="0" borderId="34" xfId="0" applyBorder="1" applyProtection="1">
      <protection hidden="1"/>
    </xf>
    <xf numFmtId="0" fontId="2" fillId="10" borderId="30" xfId="0" applyFont="1" applyFill="1" applyBorder="1" applyAlignment="1" applyProtection="1">
      <alignment horizontal="center" vertical="center" wrapText="1"/>
      <protection hidden="1"/>
    </xf>
    <xf numFmtId="0" fontId="2" fillId="10" borderId="31" xfId="0" applyFont="1" applyFill="1" applyBorder="1" applyAlignment="1" applyProtection="1">
      <alignment horizontal="center" vertical="center" wrapText="1"/>
      <protection hidden="1"/>
    </xf>
    <xf numFmtId="0" fontId="2" fillId="10" borderId="32" xfId="0" applyFont="1" applyFill="1" applyBorder="1" applyAlignment="1" applyProtection="1">
      <alignment horizontal="center" vertical="center" wrapText="1"/>
      <protection hidden="1"/>
    </xf>
    <xf numFmtId="0" fontId="0" fillId="0" borderId="33" xfId="0" applyBorder="1"/>
    <xf numFmtId="0" fontId="0" fillId="0" borderId="18" xfId="0" applyBorder="1"/>
    <xf numFmtId="0" fontId="0" fillId="0" borderId="34" xfId="0" applyBorder="1"/>
    <xf numFmtId="14" fontId="1" fillId="4" borderId="10" xfId="0" applyNumberFormat="1" applyFont="1" applyFill="1" applyBorder="1" applyAlignment="1" applyProtection="1">
      <alignment horizontal="center"/>
      <protection hidden="1"/>
    </xf>
    <xf numFmtId="0" fontId="1" fillId="4" borderId="15" xfId="0" applyFont="1" applyFill="1" applyBorder="1" applyAlignment="1" applyProtection="1">
      <alignment horizontal="center"/>
      <protection hidden="1"/>
    </xf>
    <xf numFmtId="0" fontId="1" fillId="4" borderId="16" xfId="0" applyFont="1" applyFill="1" applyBorder="1" applyAlignment="1" applyProtection="1">
      <alignment horizontal="center"/>
      <protection hidden="1"/>
    </xf>
    <xf numFmtId="0" fontId="11" fillId="4" borderId="23" xfId="0" applyFont="1" applyFill="1" applyBorder="1" applyAlignment="1" applyProtection="1">
      <alignment horizontal="center" vertical="center" wrapText="1" shrinkToFit="1"/>
      <protection hidden="1"/>
    </xf>
    <xf numFmtId="0" fontId="11" fillId="4" borderId="24" xfId="0" applyFont="1" applyFill="1" applyBorder="1" applyAlignment="1" applyProtection="1">
      <alignment horizontal="center" vertical="center" wrapText="1" shrinkToFit="1"/>
      <protection hidden="1"/>
    </xf>
    <xf numFmtId="0" fontId="11" fillId="4" borderId="25" xfId="0" applyFont="1" applyFill="1" applyBorder="1" applyAlignment="1" applyProtection="1">
      <alignment horizontal="center" vertical="center" wrapText="1" shrinkToFit="1"/>
      <protection hidden="1"/>
    </xf>
    <xf numFmtId="0" fontId="11" fillId="4" borderId="29" xfId="0" applyFont="1" applyFill="1" applyBorder="1" applyAlignment="1" applyProtection="1">
      <alignment horizontal="center" vertical="center" wrapText="1" shrinkToFit="1"/>
      <protection hidden="1"/>
    </xf>
    <xf numFmtId="0" fontId="11" fillId="4" borderId="0" xfId="0" applyFont="1" applyFill="1" applyAlignment="1" applyProtection="1">
      <alignment horizontal="center" vertical="center" wrapText="1" shrinkToFit="1"/>
      <protection hidden="1"/>
    </xf>
    <xf numFmtId="0" fontId="11" fillId="4" borderId="26" xfId="0" applyFont="1" applyFill="1" applyBorder="1" applyAlignment="1" applyProtection="1">
      <alignment horizontal="center" vertical="center" wrapText="1" shrinkToFit="1"/>
      <protection hidden="1"/>
    </xf>
    <xf numFmtId="0" fontId="12" fillId="4" borderId="29" xfId="0" applyFont="1" applyFill="1" applyBorder="1" applyAlignment="1" applyProtection="1">
      <alignment horizontal="center" vertical="center" wrapText="1" shrinkToFit="1"/>
      <protection hidden="1"/>
    </xf>
    <xf numFmtId="0" fontId="12" fillId="4" borderId="0" xfId="0" applyFont="1" applyFill="1" applyAlignment="1" applyProtection="1">
      <alignment horizontal="center" vertical="center" wrapText="1" shrinkToFit="1"/>
      <protection hidden="1"/>
    </xf>
    <xf numFmtId="0" fontId="12" fillId="4" borderId="26" xfId="0" applyFont="1" applyFill="1" applyBorder="1" applyAlignment="1" applyProtection="1">
      <alignment horizontal="center" vertical="center" wrapText="1" shrinkToFit="1"/>
      <protection hidden="1"/>
    </xf>
    <xf numFmtId="0" fontId="12" fillId="4" borderId="20" xfId="0" applyFont="1" applyFill="1" applyBorder="1" applyAlignment="1" applyProtection="1">
      <alignment horizontal="center" vertical="center" wrapText="1" shrinkToFit="1"/>
      <protection hidden="1"/>
    </xf>
    <xf numFmtId="0" fontId="12" fillId="4" borderId="22" xfId="0" applyFont="1" applyFill="1" applyBorder="1" applyAlignment="1" applyProtection="1">
      <alignment horizontal="center" vertical="center" wrapText="1" shrinkToFit="1"/>
      <protection hidden="1"/>
    </xf>
    <xf numFmtId="0" fontId="12" fillId="4" borderId="21" xfId="0" applyFont="1" applyFill="1" applyBorder="1" applyAlignment="1" applyProtection="1">
      <alignment horizontal="center" vertical="center" wrapText="1" shrinkToFit="1"/>
      <protection hidden="1"/>
    </xf>
    <xf numFmtId="0" fontId="1" fillId="2" borderId="1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5" fillId="11" borderId="20" xfId="0" applyFont="1" applyFill="1" applyBorder="1" applyAlignment="1" applyProtection="1">
      <alignment horizontal="center" vertical="center" shrinkToFit="1"/>
      <protection hidden="1"/>
    </xf>
    <xf numFmtId="0" fontId="5" fillId="11" borderId="21" xfId="0" applyFont="1" applyFill="1" applyBorder="1" applyAlignment="1" applyProtection="1">
      <alignment horizontal="center" vertical="center" shrinkToFit="1"/>
      <protection hidden="1"/>
    </xf>
    <xf numFmtId="14" fontId="6" fillId="11" borderId="20" xfId="0" applyNumberFormat="1" applyFont="1" applyFill="1" applyBorder="1" applyAlignment="1" applyProtection="1">
      <alignment horizontal="center" vertical="center" shrinkToFit="1"/>
      <protection hidden="1"/>
    </xf>
    <xf numFmtId="14" fontId="7" fillId="11" borderId="22" xfId="0" applyNumberFormat="1" applyFont="1" applyFill="1" applyBorder="1" applyAlignment="1" applyProtection="1">
      <alignment horizontal="center" vertical="center" shrinkToFit="1"/>
      <protection hidden="1"/>
    </xf>
    <xf numFmtId="14" fontId="7" fillId="11" borderId="21" xfId="0" applyNumberFormat="1" applyFont="1" applyFill="1" applyBorder="1" applyAlignment="1" applyProtection="1">
      <alignment horizontal="center" vertical="center" shrinkToFit="1"/>
      <protection hidden="1"/>
    </xf>
    <xf numFmtId="0" fontId="11" fillId="2" borderId="23" xfId="0" applyFont="1" applyFill="1" applyBorder="1" applyAlignment="1" applyProtection="1">
      <alignment horizontal="center" vertical="center" wrapText="1" shrinkToFit="1"/>
      <protection hidden="1"/>
    </xf>
    <xf numFmtId="0" fontId="11" fillId="2" borderId="24" xfId="0" applyFont="1" applyFill="1" applyBorder="1" applyAlignment="1" applyProtection="1">
      <alignment horizontal="center" vertical="center" wrapText="1" shrinkToFit="1"/>
      <protection hidden="1"/>
    </xf>
    <xf numFmtId="0" fontId="11" fillId="2" borderId="25" xfId="0" applyFont="1" applyFill="1" applyBorder="1" applyAlignment="1" applyProtection="1">
      <alignment horizontal="center" vertical="center" wrapText="1" shrinkToFit="1"/>
      <protection hidden="1"/>
    </xf>
    <xf numFmtId="0" fontId="11" fillId="2" borderId="29" xfId="0" applyFont="1" applyFill="1" applyBorder="1" applyAlignment="1" applyProtection="1">
      <alignment horizontal="center" vertical="center" wrapText="1" shrinkToFit="1"/>
      <protection hidden="1"/>
    </xf>
    <xf numFmtId="0" fontId="11" fillId="2" borderId="0" xfId="0" applyFont="1" applyFill="1" applyAlignment="1" applyProtection="1">
      <alignment horizontal="center" vertical="center" wrapText="1" shrinkToFit="1"/>
      <protection hidden="1"/>
    </xf>
    <xf numFmtId="0" fontId="11" fillId="2" borderId="26" xfId="0" applyFont="1" applyFill="1" applyBorder="1" applyAlignment="1" applyProtection="1">
      <alignment horizontal="center" vertical="center" wrapText="1" shrinkToFit="1"/>
      <protection hidden="1"/>
    </xf>
    <xf numFmtId="0" fontId="12" fillId="2" borderId="29" xfId="0" applyFont="1" applyFill="1" applyBorder="1" applyAlignment="1" applyProtection="1">
      <alignment horizontal="center" vertical="center" wrapText="1" shrinkToFit="1"/>
      <protection hidden="1"/>
    </xf>
    <xf numFmtId="0" fontId="12" fillId="2" borderId="0" xfId="0" applyFont="1" applyFill="1" applyAlignment="1" applyProtection="1">
      <alignment horizontal="center" vertical="center" wrapText="1" shrinkToFit="1"/>
      <protection hidden="1"/>
    </xf>
    <xf numFmtId="0" fontId="12" fillId="2" borderId="26" xfId="0" applyFont="1" applyFill="1" applyBorder="1" applyAlignment="1" applyProtection="1">
      <alignment horizontal="center" vertical="center" wrapText="1" shrinkToFit="1"/>
      <protection hidden="1"/>
    </xf>
    <xf numFmtId="0" fontId="12" fillId="2" borderId="20" xfId="0" applyFont="1" applyFill="1" applyBorder="1" applyAlignment="1" applyProtection="1">
      <alignment horizontal="center" vertical="center" wrapText="1" shrinkToFit="1"/>
      <protection hidden="1"/>
    </xf>
    <xf numFmtId="0" fontId="12" fillId="2" borderId="22" xfId="0" applyFont="1" applyFill="1" applyBorder="1" applyAlignment="1" applyProtection="1">
      <alignment horizontal="center" vertical="center" wrapText="1" shrinkToFit="1"/>
      <protection hidden="1"/>
    </xf>
    <xf numFmtId="0" fontId="12" fillId="2" borderId="21" xfId="0" applyFont="1" applyFill="1" applyBorder="1" applyAlignment="1" applyProtection="1">
      <alignment horizontal="center" vertical="center" wrapText="1" shrinkToFit="1"/>
      <protection hidden="1"/>
    </xf>
    <xf numFmtId="0" fontId="2" fillId="11" borderId="23" xfId="0" applyFont="1" applyFill="1" applyBorder="1" applyAlignment="1" applyProtection="1">
      <alignment horizontal="center" vertical="top" shrinkToFit="1"/>
      <protection hidden="1"/>
    </xf>
    <xf numFmtId="0" fontId="4" fillId="11" borderId="24" xfId="0" applyFont="1" applyFill="1" applyBorder="1" applyAlignment="1" applyProtection="1">
      <alignment horizontal="center" vertical="top" shrinkToFit="1"/>
      <protection hidden="1"/>
    </xf>
    <xf numFmtId="0" fontId="4" fillId="11" borderId="25" xfId="0" applyFont="1" applyFill="1" applyBorder="1" applyAlignment="1" applyProtection="1">
      <alignment horizontal="center" vertical="top" shrinkToFit="1"/>
      <protection hidden="1"/>
    </xf>
    <xf numFmtId="0" fontId="1" fillId="3" borderId="15" xfId="0" applyFont="1" applyFill="1" applyBorder="1" applyAlignment="1" applyProtection="1">
      <alignment horizontal="left"/>
      <protection hidden="1"/>
    </xf>
    <xf numFmtId="0" fontId="0" fillId="0" borderId="15" xfId="0" applyBorder="1" applyProtection="1">
      <protection hidden="1"/>
    </xf>
    <xf numFmtId="0" fontId="0" fillId="0" borderId="16" xfId="0" applyBorder="1" applyProtection="1">
      <protection hidden="1"/>
    </xf>
    <xf numFmtId="0" fontId="3" fillId="11" borderId="23" xfId="0" applyFont="1" applyFill="1" applyBorder="1" applyAlignment="1" applyProtection="1">
      <alignment horizontal="center" vertical="top" wrapText="1"/>
      <protection hidden="1"/>
    </xf>
    <xf numFmtId="0" fontId="2" fillId="11" borderId="25" xfId="0" applyFont="1" applyFill="1" applyBorder="1" applyAlignment="1" applyProtection="1">
      <alignment horizontal="center" vertical="top" wrapText="1"/>
      <protection hidden="1"/>
    </xf>
    <xf numFmtId="0" fontId="9" fillId="0" borderId="23" xfId="0" applyFont="1" applyBorder="1" applyAlignment="1" applyProtection="1">
      <alignment horizontal="center" vertical="center" wrapText="1" shrinkToFit="1"/>
      <protection hidden="1"/>
    </xf>
    <xf numFmtId="0" fontId="9" fillId="0" borderId="24" xfId="0" applyFont="1" applyBorder="1" applyAlignment="1" applyProtection="1">
      <alignment horizontal="center" vertical="center" wrapText="1" shrinkToFit="1"/>
      <protection hidden="1"/>
    </xf>
    <xf numFmtId="0" fontId="9" fillId="0" borderId="25" xfId="0" applyFont="1" applyBorder="1" applyAlignment="1" applyProtection="1">
      <alignment horizontal="center" vertical="center" wrapText="1" shrinkToFit="1"/>
      <protection hidden="1"/>
    </xf>
    <xf numFmtId="0" fontId="9" fillId="0" borderId="29" xfId="0" applyFont="1" applyBorder="1" applyAlignment="1" applyProtection="1">
      <alignment horizontal="center" vertical="center" wrapText="1" shrinkToFit="1"/>
      <protection hidden="1"/>
    </xf>
    <xf numFmtId="0" fontId="9" fillId="0" borderId="0" xfId="0" applyFont="1" applyAlignment="1" applyProtection="1">
      <alignment horizontal="center" vertical="center" wrapText="1" shrinkToFit="1"/>
      <protection hidden="1"/>
    </xf>
    <xf numFmtId="0" fontId="9" fillId="0" borderId="26" xfId="0" applyFont="1" applyBorder="1" applyAlignment="1" applyProtection="1">
      <alignment horizontal="center" vertical="center" wrapText="1" shrinkToFit="1"/>
      <protection hidden="1"/>
    </xf>
    <xf numFmtId="0" fontId="10" fillId="0" borderId="29" xfId="0" applyFont="1" applyBorder="1" applyAlignment="1" applyProtection="1">
      <alignment horizontal="center" vertical="center" wrapText="1" shrinkToFit="1"/>
      <protection hidden="1"/>
    </xf>
    <xf numFmtId="0" fontId="10" fillId="0" borderId="0" xfId="0" applyFont="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0" fillId="0" borderId="20" xfId="0" applyFont="1" applyBorder="1" applyAlignment="1" applyProtection="1">
      <alignment horizontal="center" vertical="center" wrapText="1" shrinkToFit="1"/>
      <protection hidden="1"/>
    </xf>
    <xf numFmtId="0" fontId="10" fillId="0" borderId="2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xf>
    <xf numFmtId="0" fontId="5" fillId="7" borderId="20" xfId="0" applyFont="1" applyFill="1" applyBorder="1" applyAlignment="1" applyProtection="1">
      <alignment horizontal="center" vertical="center" shrinkToFit="1"/>
      <protection hidden="1"/>
    </xf>
    <xf numFmtId="0" fontId="5" fillId="7" borderId="21" xfId="0" applyFont="1" applyFill="1" applyBorder="1" applyAlignment="1" applyProtection="1">
      <alignment horizontal="center" vertical="center" shrinkToFit="1"/>
      <protection hidden="1"/>
    </xf>
    <xf numFmtId="14" fontId="6" fillId="7" borderId="20" xfId="0" applyNumberFormat="1" applyFont="1" applyFill="1" applyBorder="1" applyAlignment="1" applyProtection="1">
      <alignment horizontal="center" vertical="center" shrinkToFit="1"/>
      <protection hidden="1"/>
    </xf>
    <xf numFmtId="14" fontId="7" fillId="7" borderId="22" xfId="0" applyNumberFormat="1" applyFont="1" applyFill="1" applyBorder="1" applyAlignment="1" applyProtection="1">
      <alignment horizontal="center" vertical="center" shrinkToFit="1"/>
      <protection hidden="1"/>
    </xf>
    <xf numFmtId="14" fontId="7" fillId="7" borderId="21" xfId="0" applyNumberFormat="1" applyFont="1" applyFill="1" applyBorder="1" applyAlignment="1" applyProtection="1">
      <alignment horizontal="center" vertical="center" shrinkToFit="1"/>
      <protection hidden="1"/>
    </xf>
    <xf numFmtId="0" fontId="2" fillId="7" borderId="23" xfId="0" applyFont="1" applyFill="1" applyBorder="1" applyAlignment="1" applyProtection="1">
      <alignment horizontal="center" vertical="top" shrinkToFit="1"/>
      <protection hidden="1"/>
    </xf>
    <xf numFmtId="0" fontId="4" fillId="7" borderId="24" xfId="0" applyFont="1" applyFill="1" applyBorder="1" applyAlignment="1" applyProtection="1">
      <alignment horizontal="center" vertical="top" shrinkToFit="1"/>
      <protection hidden="1"/>
    </xf>
    <xf numFmtId="0" fontId="4" fillId="7" borderId="25" xfId="0" applyFont="1" applyFill="1" applyBorder="1" applyAlignment="1" applyProtection="1">
      <alignment horizontal="center" vertical="top" shrinkToFit="1"/>
      <protection hidden="1"/>
    </xf>
    <xf numFmtId="0" fontId="3" fillId="7" borderId="23" xfId="0" applyFont="1" applyFill="1" applyBorder="1" applyAlignment="1" applyProtection="1">
      <alignment horizontal="center" vertical="top" wrapText="1"/>
      <protection hidden="1"/>
    </xf>
    <xf numFmtId="0" fontId="2" fillId="7" borderId="25" xfId="0" applyFont="1" applyFill="1" applyBorder="1" applyAlignment="1" applyProtection="1">
      <alignment horizontal="center" vertical="top" wrapText="1"/>
      <protection hidden="1"/>
    </xf>
    <xf numFmtId="0" fontId="3" fillId="4" borderId="23" xfId="0" applyFont="1" applyFill="1" applyBorder="1" applyAlignment="1" applyProtection="1">
      <alignment horizontal="center" vertical="top" wrapText="1"/>
      <protection hidden="1"/>
    </xf>
    <xf numFmtId="0" fontId="2" fillId="4" borderId="25" xfId="0" applyFont="1" applyFill="1" applyBorder="1" applyAlignment="1" applyProtection="1">
      <alignment horizontal="center" vertical="top" wrapText="1"/>
      <protection hidden="1"/>
    </xf>
    <xf numFmtId="0" fontId="5" fillId="4" borderId="20" xfId="0" applyFont="1" applyFill="1" applyBorder="1" applyAlignment="1" applyProtection="1">
      <alignment horizontal="center" vertical="center" shrinkToFit="1"/>
      <protection hidden="1"/>
    </xf>
    <xf numFmtId="0" fontId="5" fillId="4" borderId="21" xfId="0" applyFont="1" applyFill="1" applyBorder="1" applyAlignment="1" applyProtection="1">
      <alignment horizontal="center" vertical="center" shrinkToFit="1"/>
      <protection hidden="1"/>
    </xf>
    <xf numFmtId="14" fontId="6" fillId="4" borderId="20" xfId="0" applyNumberFormat="1" applyFont="1" applyFill="1" applyBorder="1" applyAlignment="1" applyProtection="1">
      <alignment horizontal="center" vertical="center" shrinkToFit="1"/>
      <protection hidden="1"/>
    </xf>
    <xf numFmtId="14" fontId="7" fillId="4" borderId="22" xfId="0" applyNumberFormat="1" applyFont="1" applyFill="1" applyBorder="1" applyAlignment="1" applyProtection="1">
      <alignment horizontal="center" vertical="center" shrinkToFit="1"/>
      <protection hidden="1"/>
    </xf>
    <xf numFmtId="14" fontId="7" fillId="4" borderId="21" xfId="0" applyNumberFormat="1" applyFont="1" applyFill="1" applyBorder="1" applyAlignment="1" applyProtection="1">
      <alignment horizontal="center" vertical="center" shrinkToFit="1"/>
      <protection hidden="1"/>
    </xf>
    <xf numFmtId="0" fontId="2" fillId="4" borderId="23" xfId="0" applyFont="1" applyFill="1" applyBorder="1" applyAlignment="1" applyProtection="1">
      <alignment horizontal="center" vertical="top" shrinkToFit="1"/>
      <protection hidden="1"/>
    </xf>
    <xf numFmtId="0" fontId="4" fillId="4" borderId="24" xfId="0" applyFont="1" applyFill="1" applyBorder="1" applyAlignment="1" applyProtection="1">
      <alignment horizontal="center" vertical="top" shrinkToFit="1"/>
      <protection hidden="1"/>
    </xf>
    <xf numFmtId="0" fontId="4" fillId="4" borderId="25" xfId="0" applyFont="1" applyFill="1" applyBorder="1" applyAlignment="1" applyProtection="1">
      <alignment horizontal="center" vertical="top" shrinkToFit="1"/>
      <protection hidden="1"/>
    </xf>
    <xf numFmtId="0" fontId="2" fillId="9" borderId="23" xfId="0" applyFont="1" applyFill="1" applyBorder="1" applyAlignment="1" applyProtection="1">
      <alignment horizontal="center" vertical="top" shrinkToFit="1"/>
      <protection hidden="1"/>
    </xf>
    <xf numFmtId="0" fontId="4" fillId="9" borderId="24" xfId="0" applyFont="1" applyFill="1" applyBorder="1" applyAlignment="1" applyProtection="1">
      <alignment horizontal="center" vertical="top" shrinkToFit="1"/>
      <protection hidden="1"/>
    </xf>
    <xf numFmtId="0" fontId="4" fillId="9" borderId="25" xfId="0" applyFont="1" applyFill="1" applyBorder="1" applyAlignment="1" applyProtection="1">
      <alignment horizontal="center" vertical="top" shrinkToFit="1"/>
      <protection hidden="1"/>
    </xf>
    <xf numFmtId="0" fontId="3" fillId="9" borderId="23" xfId="0" applyFont="1" applyFill="1" applyBorder="1" applyAlignment="1" applyProtection="1">
      <alignment horizontal="center" vertical="top" wrapText="1"/>
      <protection hidden="1"/>
    </xf>
    <xf numFmtId="0" fontId="2" fillId="9" borderId="25" xfId="0" applyFont="1" applyFill="1" applyBorder="1" applyAlignment="1" applyProtection="1">
      <alignment horizontal="center" vertical="top" wrapText="1"/>
      <protection hidden="1"/>
    </xf>
    <xf numFmtId="0" fontId="5" fillId="9" borderId="20" xfId="0" applyFont="1" applyFill="1" applyBorder="1" applyAlignment="1" applyProtection="1">
      <alignment horizontal="center" vertical="center" shrinkToFit="1"/>
      <protection hidden="1"/>
    </xf>
    <xf numFmtId="0" fontId="5" fillId="9" borderId="21" xfId="0" applyFont="1" applyFill="1" applyBorder="1" applyAlignment="1" applyProtection="1">
      <alignment horizontal="center" vertical="center" shrinkToFit="1"/>
      <protection hidden="1"/>
    </xf>
    <xf numFmtId="14" fontId="6" fillId="9" borderId="20" xfId="0" applyNumberFormat="1" applyFont="1" applyFill="1" applyBorder="1" applyAlignment="1" applyProtection="1">
      <alignment horizontal="center" vertical="center" shrinkToFit="1"/>
      <protection hidden="1"/>
    </xf>
    <xf numFmtId="14" fontId="7" fillId="9" borderId="22" xfId="0" applyNumberFormat="1" applyFont="1" applyFill="1" applyBorder="1" applyAlignment="1" applyProtection="1">
      <alignment horizontal="center" vertical="center" shrinkToFit="1"/>
      <protection hidden="1"/>
    </xf>
    <xf numFmtId="14" fontId="7" fillId="9" borderId="21" xfId="0" applyNumberFormat="1" applyFont="1" applyFill="1" applyBorder="1" applyAlignment="1" applyProtection="1">
      <alignment horizontal="center" vertical="center" shrinkToFit="1"/>
      <protection hidden="1"/>
    </xf>
    <xf numFmtId="0" fontId="5" fillId="10" borderId="20" xfId="0" applyFont="1" applyFill="1" applyBorder="1" applyAlignment="1" applyProtection="1">
      <alignment horizontal="center" vertical="center" shrinkToFit="1"/>
      <protection hidden="1"/>
    </xf>
    <xf numFmtId="0" fontId="5" fillId="10" borderId="21" xfId="0" applyFont="1" applyFill="1" applyBorder="1" applyAlignment="1" applyProtection="1">
      <alignment horizontal="center" vertical="center" shrinkToFit="1"/>
      <protection hidden="1"/>
    </xf>
    <xf numFmtId="14" fontId="6" fillId="10" borderId="20" xfId="0" applyNumberFormat="1" applyFont="1" applyFill="1" applyBorder="1" applyAlignment="1" applyProtection="1">
      <alignment horizontal="center" vertical="center" shrinkToFit="1"/>
      <protection hidden="1"/>
    </xf>
    <xf numFmtId="14" fontId="7" fillId="10" borderId="22" xfId="0" applyNumberFormat="1" applyFont="1" applyFill="1" applyBorder="1" applyAlignment="1" applyProtection="1">
      <alignment horizontal="center" vertical="center" shrinkToFit="1"/>
      <protection hidden="1"/>
    </xf>
    <xf numFmtId="14" fontId="7" fillId="10" borderId="21" xfId="0" applyNumberFormat="1" applyFont="1" applyFill="1" applyBorder="1" applyAlignment="1" applyProtection="1">
      <alignment horizontal="center" vertical="center" shrinkToFit="1"/>
      <protection hidden="1"/>
    </xf>
    <xf numFmtId="0" fontId="2" fillId="10" borderId="23" xfId="0" applyFont="1" applyFill="1" applyBorder="1" applyAlignment="1" applyProtection="1">
      <alignment horizontal="center" vertical="top" shrinkToFit="1"/>
      <protection hidden="1"/>
    </xf>
    <xf numFmtId="0" fontId="4" fillId="10" borderId="24" xfId="0" applyFont="1" applyFill="1" applyBorder="1" applyAlignment="1" applyProtection="1">
      <alignment horizontal="center" vertical="top" shrinkToFit="1"/>
      <protection hidden="1"/>
    </xf>
    <xf numFmtId="0" fontId="4" fillId="10" borderId="25" xfId="0" applyFont="1" applyFill="1" applyBorder="1" applyAlignment="1" applyProtection="1">
      <alignment horizontal="center" vertical="top" shrinkToFit="1"/>
      <protection hidden="1"/>
    </xf>
    <xf numFmtId="0" fontId="3" fillId="10" borderId="23" xfId="0" applyFont="1" applyFill="1" applyBorder="1" applyAlignment="1" applyProtection="1">
      <alignment horizontal="center" vertical="top" wrapText="1"/>
      <protection hidden="1"/>
    </xf>
    <xf numFmtId="0" fontId="2" fillId="10" borderId="25" xfId="0" applyFont="1" applyFill="1" applyBorder="1" applyAlignment="1" applyProtection="1">
      <alignment horizontal="center" vertical="top" wrapText="1"/>
      <protection hidden="1"/>
    </xf>
    <xf numFmtId="0" fontId="2" fillId="3"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1" fillId="3" borderId="10" xfId="0" applyFont="1" applyFill="1" applyBorder="1" applyAlignment="1" applyProtection="1">
      <alignment horizontal="left"/>
      <protection hidden="1"/>
    </xf>
    <xf numFmtId="0" fontId="1" fillId="3" borderId="16" xfId="0" applyFont="1" applyFill="1" applyBorder="1" applyAlignment="1" applyProtection="1">
      <alignment horizontal="left"/>
      <protection hidden="1"/>
    </xf>
    <xf numFmtId="0" fontId="9" fillId="0" borderId="20" xfId="0" applyFont="1" applyBorder="1" applyAlignment="1" applyProtection="1">
      <alignment horizontal="center" vertical="center" wrapText="1" shrinkToFit="1"/>
      <protection hidden="1"/>
    </xf>
    <xf numFmtId="0" fontId="9" fillId="0" borderId="22" xfId="0" applyFont="1" applyBorder="1" applyAlignment="1" applyProtection="1">
      <alignment horizontal="center" vertical="center" wrapText="1" shrinkToFit="1"/>
      <protection hidden="1"/>
    </xf>
    <xf numFmtId="0" fontId="9" fillId="0" borderId="21" xfId="0" applyFont="1" applyBorder="1" applyAlignment="1" applyProtection="1">
      <alignment horizontal="center" vertical="center" wrapText="1" shrinkToFit="1"/>
      <protection hidden="1"/>
    </xf>
    <xf numFmtId="0" fontId="1" fillId="2" borderId="10" xfId="0" applyFont="1" applyFill="1" applyBorder="1" applyAlignment="1" applyProtection="1">
      <alignment horizontal="center"/>
      <protection locked="0"/>
    </xf>
    <xf numFmtId="0" fontId="2" fillId="14" borderId="30" xfId="0" applyFont="1" applyFill="1" applyBorder="1" applyAlignment="1" applyProtection="1">
      <alignment horizontal="center" vertical="center" wrapText="1" shrinkToFit="1"/>
      <protection hidden="1"/>
    </xf>
    <xf numFmtId="0" fontId="2" fillId="14" borderId="31" xfId="0" applyFont="1" applyFill="1" applyBorder="1" applyAlignment="1" applyProtection="1">
      <alignment horizontal="center" vertical="center" wrapText="1" shrinkToFit="1"/>
      <protection hidden="1"/>
    </xf>
    <xf numFmtId="0" fontId="2" fillId="14" borderId="32" xfId="0" applyFont="1" applyFill="1" applyBorder="1" applyAlignment="1" applyProtection="1">
      <alignment horizontal="center" vertical="center" wrapText="1" shrinkToFit="1"/>
      <protection hidden="1"/>
    </xf>
    <xf numFmtId="0" fontId="0" fillId="14" borderId="33" xfId="0" applyFill="1" applyBorder="1" applyProtection="1">
      <protection hidden="1"/>
    </xf>
    <xf numFmtId="0" fontId="0" fillId="14" borderId="18" xfId="0" applyFill="1" applyBorder="1" applyProtection="1">
      <protection hidden="1"/>
    </xf>
    <xf numFmtId="0" fontId="0" fillId="14" borderId="34" xfId="0" applyFill="1" applyBorder="1" applyProtection="1">
      <protection hidden="1"/>
    </xf>
    <xf numFmtId="0" fontId="5" fillId="10" borderId="21" xfId="0" applyFont="1" applyFill="1" applyBorder="1" applyAlignment="1" applyProtection="1">
      <alignment horizontal="center" vertical="center" wrapText="1"/>
      <protection hidden="1"/>
    </xf>
    <xf numFmtId="0" fontId="1" fillId="3" borderId="10" xfId="0" applyFont="1" applyFill="1" applyBorder="1" applyAlignment="1" applyProtection="1">
      <alignment horizontal="center" shrinkToFit="1"/>
      <protection hidden="1"/>
    </xf>
    <xf numFmtId="0" fontId="1" fillId="3" borderId="15" xfId="0" applyFont="1" applyFill="1" applyBorder="1" applyAlignment="1" applyProtection="1">
      <alignment horizontal="center" shrinkToFit="1"/>
      <protection hidden="1"/>
    </xf>
    <xf numFmtId="0" fontId="1" fillId="3" borderId="16" xfId="0" applyFont="1" applyFill="1" applyBorder="1" applyAlignment="1" applyProtection="1">
      <alignment horizontal="center" shrinkToFit="1"/>
      <protection hidden="1"/>
    </xf>
    <xf numFmtId="0" fontId="2" fillId="7" borderId="24" xfId="0" applyFont="1" applyFill="1" applyBorder="1" applyAlignment="1" applyProtection="1">
      <alignment horizontal="center" vertical="top" shrinkToFit="1"/>
      <protection hidden="1"/>
    </xf>
    <xf numFmtId="0" fontId="2" fillId="7" borderId="25" xfId="0" applyFont="1" applyFill="1" applyBorder="1" applyAlignment="1" applyProtection="1">
      <alignment horizontal="center" vertical="top" shrinkToFit="1"/>
      <protection hidden="1"/>
    </xf>
    <xf numFmtId="14" fontId="6" fillId="10" borderId="22" xfId="0" applyNumberFormat="1" applyFont="1" applyFill="1" applyBorder="1" applyAlignment="1" applyProtection="1">
      <alignment horizontal="center" vertical="center" shrinkToFit="1"/>
      <protection hidden="1"/>
    </xf>
    <xf numFmtId="14" fontId="6" fillId="10" borderId="21" xfId="0" applyNumberFormat="1" applyFont="1" applyFill="1" applyBorder="1" applyAlignment="1" applyProtection="1">
      <alignment horizontal="center" vertical="center" shrinkToFit="1"/>
      <protection hidden="1"/>
    </xf>
    <xf numFmtId="0" fontId="2" fillId="10" borderId="24" xfId="0" applyFont="1" applyFill="1" applyBorder="1" applyAlignment="1" applyProtection="1">
      <alignment horizontal="center" vertical="top" shrinkToFit="1"/>
      <protection hidden="1"/>
    </xf>
    <xf numFmtId="0" fontId="2" fillId="10" borderId="25" xfId="0" applyFont="1" applyFill="1" applyBorder="1" applyAlignment="1" applyProtection="1">
      <alignment horizontal="center" vertical="top" shrinkToFit="1"/>
      <protection hidden="1"/>
    </xf>
    <xf numFmtId="14" fontId="6" fillId="7" borderId="22" xfId="0" applyNumberFormat="1" applyFont="1" applyFill="1" applyBorder="1" applyAlignment="1" applyProtection="1">
      <alignment horizontal="center" vertical="center" shrinkToFit="1"/>
      <protection hidden="1"/>
    </xf>
    <xf numFmtId="14" fontId="6" fillId="7" borderId="21" xfId="0" applyNumberFormat="1" applyFont="1" applyFill="1" applyBorder="1" applyAlignment="1" applyProtection="1">
      <alignment horizontal="center" vertical="center" shrinkToFit="1"/>
      <protection hidden="1"/>
    </xf>
    <xf numFmtId="0" fontId="5" fillId="7" borderId="21" xfId="0" applyFont="1" applyFill="1" applyBorder="1" applyAlignment="1" applyProtection="1">
      <alignment horizontal="center" vertical="center" wrapText="1"/>
      <protection hidden="1"/>
    </xf>
    <xf numFmtId="0" fontId="0" fillId="0" borderId="25" xfId="0" applyBorder="1" applyAlignment="1" applyProtection="1">
      <alignment horizontal="center"/>
      <protection hidden="1"/>
    </xf>
    <xf numFmtId="0" fontId="0" fillId="0" borderId="26" xfId="0" applyBorder="1" applyAlignment="1" applyProtection="1">
      <alignment horizontal="center"/>
      <protection hidden="1"/>
    </xf>
    <xf numFmtId="0" fontId="0" fillId="0" borderId="21" xfId="0" applyBorder="1" applyAlignment="1" applyProtection="1">
      <alignment horizontal="center"/>
      <protection hidden="1"/>
    </xf>
    <xf numFmtId="0" fontId="15" fillId="0" borderId="23" xfId="0" applyFont="1" applyBorder="1" applyAlignment="1" applyProtection="1">
      <alignment horizontal="center" vertical="center" wrapText="1" shrinkToFit="1"/>
      <protection hidden="1"/>
    </xf>
    <xf numFmtId="0" fontId="15" fillId="0" borderId="24" xfId="0" applyFont="1" applyBorder="1" applyAlignment="1" applyProtection="1">
      <alignment horizontal="center" vertical="center" wrapText="1" shrinkToFit="1"/>
      <protection hidden="1"/>
    </xf>
    <xf numFmtId="0" fontId="15" fillId="0" borderId="25" xfId="0" applyFont="1" applyBorder="1" applyAlignment="1" applyProtection="1">
      <alignment horizontal="center" vertical="center" wrapText="1" shrinkToFit="1"/>
      <protection hidden="1"/>
    </xf>
    <xf numFmtId="0" fontId="15" fillId="0" borderId="29" xfId="0" applyFont="1" applyBorder="1" applyAlignment="1" applyProtection="1">
      <alignment horizontal="center" vertical="center" wrapText="1" shrinkToFit="1"/>
      <protection hidden="1"/>
    </xf>
    <xf numFmtId="0" fontId="15" fillId="0" borderId="0" xfId="0" applyFont="1" applyAlignment="1" applyProtection="1">
      <alignment horizontal="center" vertical="center" wrapText="1" shrinkToFit="1"/>
      <protection hidden="1"/>
    </xf>
    <xf numFmtId="0" fontId="15" fillId="0" borderId="26" xfId="0" applyFont="1" applyBorder="1" applyAlignment="1" applyProtection="1">
      <alignment horizontal="center" vertical="center" wrapText="1" shrinkToFit="1"/>
      <protection hidden="1"/>
    </xf>
    <xf numFmtId="0" fontId="16" fillId="0" borderId="29" xfId="0" applyFont="1" applyBorder="1" applyAlignment="1" applyProtection="1">
      <alignment horizontal="center" vertical="center" wrapText="1" shrinkToFit="1"/>
      <protection hidden="1"/>
    </xf>
    <xf numFmtId="0" fontId="16" fillId="0" borderId="0" xfId="0" applyFont="1" applyAlignment="1" applyProtection="1">
      <alignment horizontal="center" vertical="center" wrapText="1" shrinkToFit="1"/>
      <protection hidden="1"/>
    </xf>
    <xf numFmtId="0" fontId="16" fillId="0" borderId="26" xfId="0" applyFont="1" applyBorder="1" applyAlignment="1" applyProtection="1">
      <alignment horizontal="center" vertical="center" wrapText="1" shrinkToFit="1"/>
      <protection hidden="1"/>
    </xf>
    <xf numFmtId="0" fontId="16" fillId="0" borderId="20" xfId="0" applyFont="1" applyBorder="1" applyAlignment="1" applyProtection="1">
      <alignment horizontal="center" vertical="center" wrapText="1" shrinkToFit="1"/>
      <protection hidden="1"/>
    </xf>
    <xf numFmtId="0" fontId="16" fillId="0" borderId="22"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3" fillId="3" borderId="15" xfId="0" applyFont="1" applyFill="1" applyBorder="1" applyAlignment="1" applyProtection="1">
      <alignment horizontal="left"/>
      <protection hidden="1"/>
    </xf>
    <xf numFmtId="0" fontId="14" fillId="0" borderId="15" xfId="0" applyFont="1" applyBorder="1" applyProtection="1">
      <protection hidden="1"/>
    </xf>
    <xf numFmtId="0" fontId="14" fillId="0" borderId="16" xfId="0" applyFont="1" applyBorder="1" applyProtection="1">
      <protection hidden="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5" xfId="0" applyBorder="1" applyAlignment="1" applyProtection="1">
      <alignment horizontal="center" vertical="center" wrapText="1" shrinkToFit="1"/>
      <protection hidden="1"/>
    </xf>
    <xf numFmtId="0" fontId="0" fillId="0" borderId="29" xfId="0" applyBorder="1" applyAlignment="1" applyProtection="1">
      <alignment horizontal="center" vertical="center" wrapText="1" shrinkToFit="1"/>
      <protection hidden="1"/>
    </xf>
    <xf numFmtId="0" fontId="0" fillId="0" borderId="26" xfId="0" applyBorder="1" applyAlignment="1" applyProtection="1">
      <alignment horizontal="center" vertical="center" wrapText="1" shrinkToFit="1"/>
      <protection hidden="1"/>
    </xf>
    <xf numFmtId="0" fontId="0" fillId="0" borderId="20" xfId="0" applyBorder="1" applyAlignment="1" applyProtection="1">
      <alignment horizontal="center" vertical="center" wrapText="1" shrinkToFit="1"/>
      <protection hidden="1"/>
    </xf>
    <xf numFmtId="0" fontId="0" fillId="0" borderId="21" xfId="0" applyBorder="1" applyAlignment="1" applyProtection="1">
      <alignment horizontal="center" vertical="center" wrapText="1" shrinkToFit="1"/>
      <protection hidden="1"/>
    </xf>
  </cellXfs>
  <cellStyles count="3">
    <cellStyle name="Link" xfId="1" builtinId="8"/>
    <cellStyle name="Standard" xfId="0" builtinId="0"/>
    <cellStyle name="Standard 2" xfId="2" xr:uid="{58E8A9BC-A0BF-4941-B163-86F6BEBBB0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5019675</xdr:colOff>
      <xdr:row>11</xdr:row>
      <xdr:rowOff>9525</xdr:rowOff>
    </xdr:from>
    <xdr:to>
      <xdr:col>0</xdr:col>
      <xdr:colOff>7172325</xdr:colOff>
      <xdr:row>18</xdr:row>
      <xdr:rowOff>0</xdr:rowOff>
    </xdr:to>
    <xdr:pic>
      <xdr:nvPicPr>
        <xdr:cNvPr id="2" name="Picture 1" descr="dskvlogo_alt">
          <a:extLst>
            <a:ext uri="{FF2B5EF4-FFF2-40B4-BE49-F238E27FC236}">
              <a16:creationId xmlns:a16="http://schemas.microsoft.com/office/drawing/2014/main" id="{FA508EF6-1401-42C9-B2BA-88B686C33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9675" y="8058150"/>
          <a:ext cx="215265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v04.dskv.de/dateien-fuer-den-spielbetrie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63CE4-C976-419A-91E3-4BF8C52F0FC2}">
  <dimension ref="A1:A20"/>
  <sheetViews>
    <sheetView zoomScale="70" workbookViewId="0"/>
  </sheetViews>
  <sheetFormatPr baseColWidth="10" defaultRowHeight="12.75" x14ac:dyDescent="0.2"/>
  <cols>
    <col min="1" max="1" width="120.7109375" style="92" customWidth="1"/>
    <col min="2" max="16384" width="11.42578125" style="88"/>
  </cols>
  <sheetData>
    <row r="1" spans="1:1" ht="86.25" customHeight="1" thickBot="1" x14ac:dyDescent="0.25">
      <c r="A1" s="87" t="s">
        <v>175</v>
      </c>
    </row>
    <row r="2" spans="1:1" ht="56.25" customHeight="1" thickBot="1" x14ac:dyDescent="0.25">
      <c r="A2" s="89" t="s">
        <v>148</v>
      </c>
    </row>
    <row r="3" spans="1:1" ht="56.25" customHeight="1" thickBot="1" x14ac:dyDescent="0.25">
      <c r="A3" s="89" t="s">
        <v>149</v>
      </c>
    </row>
    <row r="4" spans="1:1" ht="56.25" customHeight="1" thickBot="1" x14ac:dyDescent="0.25">
      <c r="A4" s="89" t="s">
        <v>162</v>
      </c>
    </row>
    <row r="5" spans="1:1" ht="56.25" customHeight="1" thickBot="1" x14ac:dyDescent="0.25">
      <c r="A5" s="89" t="s">
        <v>39</v>
      </c>
    </row>
    <row r="6" spans="1:1" ht="56.25" customHeight="1" thickBot="1" x14ac:dyDescent="0.25">
      <c r="A6" s="89" t="s">
        <v>40</v>
      </c>
    </row>
    <row r="7" spans="1:1" ht="86.25" customHeight="1" thickBot="1" x14ac:dyDescent="0.25">
      <c r="A7" s="90" t="s">
        <v>176</v>
      </c>
    </row>
    <row r="8" spans="1:1" ht="87" customHeight="1" thickBot="1" x14ac:dyDescent="0.25">
      <c r="A8" s="91" t="s">
        <v>177</v>
      </c>
    </row>
    <row r="9" spans="1:1" ht="60" customHeight="1" thickBot="1" x14ac:dyDescent="0.25">
      <c r="A9" s="89" t="s">
        <v>37</v>
      </c>
    </row>
    <row r="10" spans="1:1" ht="16.5" customHeight="1" x14ac:dyDescent="0.2"/>
    <row r="11" spans="1:1" ht="16.5" x14ac:dyDescent="0.25">
      <c r="A11" s="93" t="s">
        <v>178</v>
      </c>
    </row>
    <row r="12" spans="1:1" ht="16.5" customHeight="1" x14ac:dyDescent="0.2"/>
    <row r="13" spans="1:1" ht="16.5" x14ac:dyDescent="0.25">
      <c r="A13" s="93" t="s">
        <v>34</v>
      </c>
    </row>
    <row r="14" spans="1:1" ht="16.5" x14ac:dyDescent="0.25">
      <c r="A14" s="94" t="s">
        <v>35</v>
      </c>
    </row>
    <row r="15" spans="1:1" ht="16.5" x14ac:dyDescent="0.25">
      <c r="A15" s="94" t="s">
        <v>36</v>
      </c>
    </row>
    <row r="16" spans="1:1" ht="16.5" x14ac:dyDescent="0.25">
      <c r="A16" s="94" t="s">
        <v>38</v>
      </c>
    </row>
    <row r="17" spans="1:1" ht="16.5" x14ac:dyDescent="0.25">
      <c r="A17" s="93"/>
    </row>
    <row r="18" spans="1:1" ht="16.5" x14ac:dyDescent="0.25">
      <c r="A18" s="93" t="s">
        <v>179</v>
      </c>
    </row>
    <row r="19" spans="1:1" ht="16.5" x14ac:dyDescent="0.25">
      <c r="A19" s="95" t="s">
        <v>180</v>
      </c>
    </row>
    <row r="20" spans="1:1" ht="16.5" x14ac:dyDescent="0.25">
      <c r="A20" s="95"/>
    </row>
  </sheetData>
  <sheetProtection sheet="1" objects="1" scenarios="1"/>
  <hyperlinks>
    <hyperlink ref="A8" r:id="rId1" xr:uid="{3DF12727-FD5E-4696-9CC7-E37F8344ED84}"/>
  </hyperlinks>
  <pageMargins left="0.39370078740157483" right="0.39370078740157483" top="0.59055118110236227" bottom="0.39370078740157483" header="0" footer="0"/>
  <pageSetup paperSize="9" orientation="portrait" horizontalDpi="4294967293" verticalDpi="300" r:id="rId2"/>
  <headerFooter alignWithMargins="0">
    <oddFooter>&amp;L&amp;F&amp;C&amp;A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0"/>
  <sheetViews>
    <sheetView showZeros="0" zoomScaleNormal="100" workbookViewId="0">
      <selection activeCell="F1" sqref="F1:I2"/>
    </sheetView>
  </sheetViews>
  <sheetFormatPr baseColWidth="10" defaultRowHeight="45" customHeight="1" x14ac:dyDescent="0.2"/>
  <cols>
    <col min="1" max="3" width="14.28515625" style="59" customWidth="1"/>
    <col min="4" max="4" width="14.28515625" style="58" customWidth="1"/>
    <col min="5" max="16384" width="11.42578125" style="59"/>
  </cols>
  <sheetData>
    <row r="1" spans="1:9" s="54" customFormat="1" ht="45" customHeight="1" x14ac:dyDescent="0.2">
      <c r="A1" s="51" t="str">
        <f>Tischeint.4!AA19</f>
        <v>Liga</v>
      </c>
      <c r="B1" s="51">
        <f>Tischeint.4!W19</f>
        <v>45108</v>
      </c>
      <c r="C1" s="52" t="str">
        <f>Tischeint.4!A3</f>
        <v>4. / 1</v>
      </c>
      <c r="D1" s="86">
        <f>Tischeint.4!I3</f>
        <v>1</v>
      </c>
      <c r="E1" s="53"/>
      <c r="F1" s="445" t="s">
        <v>170</v>
      </c>
      <c r="G1" s="446"/>
      <c r="H1" s="446"/>
      <c r="I1" s="447"/>
    </row>
    <row r="2" spans="1:9" s="58" customFormat="1" ht="45" customHeight="1" x14ac:dyDescent="0.35">
      <c r="A2" s="55" t="str">
        <f>Tischeint.4!K3&amp;"  "</f>
        <v xml:space="preserve">T / 1  </v>
      </c>
      <c r="B2" s="56" t="str">
        <f>Tischeint.4!N3</f>
        <v>R / 4</v>
      </c>
      <c r="C2" s="56" t="str">
        <f>Tischeint.4!Q3</f>
        <v>E / 2</v>
      </c>
      <c r="D2" s="56" t="str">
        <f>Tischeint.4!T3</f>
        <v>H / 3</v>
      </c>
      <c r="E2" s="57"/>
      <c r="F2" s="448"/>
      <c r="G2" s="449"/>
      <c r="H2" s="449"/>
      <c r="I2" s="450"/>
    </row>
    <row r="3" spans="1:9" s="54" customFormat="1" ht="45" customHeight="1" x14ac:dyDescent="0.2">
      <c r="A3" s="51" t="str">
        <f>$A$1</f>
        <v>Liga</v>
      </c>
      <c r="B3" s="51">
        <f>$B$1</f>
        <v>45108</v>
      </c>
      <c r="C3" s="52" t="str">
        <f>Tischeint.4!A5</f>
        <v>4. / 1</v>
      </c>
      <c r="D3" s="86">
        <f>Tischeint.4!I5</f>
        <v>2</v>
      </c>
      <c r="E3" s="53"/>
      <c r="F3" s="451" t="s">
        <v>171</v>
      </c>
      <c r="G3" s="452"/>
      <c r="H3" s="452"/>
      <c r="I3" s="453"/>
    </row>
    <row r="4" spans="1:9" s="58" customFormat="1" ht="45" customHeight="1" x14ac:dyDescent="0.35">
      <c r="A4" s="55" t="str">
        <f>Tischeint.4!K5&amp;"  "</f>
        <v xml:space="preserve">T / 2  </v>
      </c>
      <c r="B4" s="56" t="str">
        <f>Tischeint.4!N5</f>
        <v>R / 3</v>
      </c>
      <c r="C4" s="56" t="str">
        <f>Tischeint.4!Q5</f>
        <v>E / 1</v>
      </c>
      <c r="D4" s="56" t="str">
        <f>Tischeint.4!T5</f>
        <v>H / 4</v>
      </c>
      <c r="E4" s="57"/>
      <c r="F4" s="454"/>
      <c r="G4" s="455"/>
      <c r="H4" s="455"/>
      <c r="I4" s="456"/>
    </row>
    <row r="5" spans="1:9" s="54" customFormat="1" ht="45" customHeight="1" x14ac:dyDescent="0.2">
      <c r="A5" s="51" t="str">
        <f>$A$1</f>
        <v>Liga</v>
      </c>
      <c r="B5" s="51">
        <f>$B$1</f>
        <v>45108</v>
      </c>
      <c r="C5" s="52" t="str">
        <f>Tischeint.4!A7</f>
        <v>4. / 1</v>
      </c>
      <c r="D5" s="86">
        <f>Tischeint.4!I7</f>
        <v>3</v>
      </c>
      <c r="E5" s="53"/>
      <c r="F5" s="457" t="s">
        <v>159</v>
      </c>
      <c r="G5" s="458"/>
      <c r="H5" s="458"/>
      <c r="I5" s="459"/>
    </row>
    <row r="6" spans="1:9" s="58" customFormat="1" ht="45" customHeight="1" x14ac:dyDescent="0.35">
      <c r="A6" s="55" t="str">
        <f>Tischeint.4!K7&amp;"  "</f>
        <v xml:space="preserve">T / 3  </v>
      </c>
      <c r="B6" s="56" t="str">
        <f>Tischeint.4!N7</f>
        <v>R / 2</v>
      </c>
      <c r="C6" s="56" t="str">
        <f>Tischeint.4!Q7</f>
        <v>E / 4</v>
      </c>
      <c r="D6" s="56" t="str">
        <f>Tischeint.4!T7</f>
        <v>H / 1</v>
      </c>
      <c r="E6" s="57"/>
      <c r="F6" s="460"/>
      <c r="G6" s="461"/>
      <c r="H6" s="461"/>
      <c r="I6" s="462"/>
    </row>
    <row r="7" spans="1:9" s="54" customFormat="1" ht="45" customHeight="1" x14ac:dyDescent="0.2">
      <c r="A7" s="51" t="str">
        <f>$A$1</f>
        <v>Liga</v>
      </c>
      <c r="B7" s="51">
        <f>$B$1</f>
        <v>45108</v>
      </c>
      <c r="C7" s="52" t="str">
        <f>Tischeint.4!A9</f>
        <v>4. / 1</v>
      </c>
      <c r="D7" s="86">
        <f>Tischeint.4!I9</f>
        <v>4</v>
      </c>
      <c r="E7" s="53"/>
      <c r="F7" s="59"/>
      <c r="G7" s="59"/>
      <c r="H7" s="59"/>
      <c r="I7" s="59"/>
    </row>
    <row r="8" spans="1:9" s="58" customFormat="1" ht="45" customHeight="1" x14ac:dyDescent="0.35">
      <c r="A8" s="55" t="str">
        <f>Tischeint.4!K9&amp;"  "</f>
        <v xml:space="preserve">T / 4  </v>
      </c>
      <c r="B8" s="56" t="str">
        <f>Tischeint.4!N9</f>
        <v>R / 1</v>
      </c>
      <c r="C8" s="56" t="str">
        <f>Tischeint.4!Q9</f>
        <v>E / 3</v>
      </c>
      <c r="D8" s="56" t="str">
        <f>Tischeint.4!T9</f>
        <v>H / 2</v>
      </c>
      <c r="E8" s="57"/>
      <c r="F8" s="59"/>
      <c r="G8" s="59"/>
      <c r="H8" s="59"/>
      <c r="I8" s="59"/>
    </row>
    <row r="9" spans="1:9" s="54" customFormat="1" ht="45" customHeight="1" x14ac:dyDescent="0.2">
      <c r="A9" s="51" t="str">
        <f>$A$1</f>
        <v>Liga</v>
      </c>
      <c r="B9" s="51">
        <f>$B$1</f>
        <v>45108</v>
      </c>
      <c r="C9" s="52" t="str">
        <f>Tischeint.4!A43</f>
        <v>4. / 2</v>
      </c>
      <c r="D9" s="86">
        <f>Tischeint.4!I43</f>
        <v>1</v>
      </c>
      <c r="E9" s="53"/>
      <c r="F9" s="59"/>
      <c r="G9" s="59"/>
      <c r="H9" s="59"/>
      <c r="I9" s="59"/>
    </row>
    <row r="10" spans="1:9" s="58" customFormat="1" ht="45" customHeight="1" x14ac:dyDescent="0.35">
      <c r="A10" s="55" t="str">
        <f>Tischeint.4!K43&amp;"  "</f>
        <v xml:space="preserve">R / 2  </v>
      </c>
      <c r="B10" s="56" t="str">
        <f>Tischeint.4!N43</f>
        <v>T / 1</v>
      </c>
      <c r="C10" s="56" t="str">
        <f>Tischeint.4!Q43</f>
        <v>H / 4</v>
      </c>
      <c r="D10" s="56" t="str">
        <f>Tischeint.4!T43</f>
        <v>E / 3</v>
      </c>
      <c r="E10" s="57"/>
      <c r="F10" s="59"/>
      <c r="G10" s="59"/>
      <c r="H10" s="59"/>
      <c r="I10" s="59"/>
    </row>
    <row r="11" spans="1:9" s="54" customFormat="1" ht="45" customHeight="1" x14ac:dyDescent="0.2">
      <c r="A11" s="51" t="str">
        <f>$A$1</f>
        <v>Liga</v>
      </c>
      <c r="B11" s="51">
        <f>$B$1</f>
        <v>45108</v>
      </c>
      <c r="C11" s="52" t="str">
        <f>Tischeint.4!A45</f>
        <v>4. / 2</v>
      </c>
      <c r="D11" s="86">
        <f>Tischeint.4!I45</f>
        <v>2</v>
      </c>
      <c r="E11" s="53"/>
      <c r="F11" s="59"/>
      <c r="G11" s="59"/>
      <c r="H11" s="59"/>
      <c r="I11" s="59"/>
    </row>
    <row r="12" spans="1:9" s="58" customFormat="1" ht="45" customHeight="1" x14ac:dyDescent="0.35">
      <c r="A12" s="55" t="str">
        <f>Tischeint.4!K45&amp;"  "</f>
        <v xml:space="preserve">R / 1  </v>
      </c>
      <c r="B12" s="56" t="str">
        <f>Tischeint.4!N45</f>
        <v>T / 2</v>
      </c>
      <c r="C12" s="56" t="str">
        <f>Tischeint.4!Q45</f>
        <v>H / 3</v>
      </c>
      <c r="D12" s="56" t="str">
        <f>Tischeint.4!T45</f>
        <v>E / 4</v>
      </c>
      <c r="E12" s="57"/>
      <c r="F12" s="59"/>
      <c r="G12" s="59"/>
      <c r="H12" s="59"/>
      <c r="I12" s="59"/>
    </row>
    <row r="13" spans="1:9" s="54" customFormat="1" ht="45" customHeight="1" x14ac:dyDescent="0.2">
      <c r="A13" s="51" t="str">
        <f>$A$1</f>
        <v>Liga</v>
      </c>
      <c r="B13" s="51">
        <f>$B$1</f>
        <v>45108</v>
      </c>
      <c r="C13" s="52" t="str">
        <f>Tischeint.4!A47</f>
        <v>4. / 2</v>
      </c>
      <c r="D13" s="86">
        <f>Tischeint.4!I47</f>
        <v>3</v>
      </c>
      <c r="E13" s="53"/>
      <c r="F13" s="59"/>
      <c r="G13" s="59"/>
      <c r="H13" s="59"/>
      <c r="I13" s="59"/>
    </row>
    <row r="14" spans="1:9" s="58" customFormat="1" ht="45" customHeight="1" x14ac:dyDescent="0.35">
      <c r="A14" s="55" t="str">
        <f>Tischeint.4!K47&amp;"  "</f>
        <v xml:space="preserve">R / 4  </v>
      </c>
      <c r="B14" s="56" t="str">
        <f>Tischeint.4!N47</f>
        <v>T / 3</v>
      </c>
      <c r="C14" s="56" t="str">
        <f>Tischeint.4!Q47</f>
        <v>H / 2</v>
      </c>
      <c r="D14" s="56" t="str">
        <f>Tischeint.4!T47</f>
        <v>E / 1</v>
      </c>
      <c r="E14" s="57"/>
      <c r="F14" s="59"/>
      <c r="G14" s="59"/>
      <c r="H14" s="59"/>
      <c r="I14" s="59"/>
    </row>
    <row r="15" spans="1:9" s="54" customFormat="1" ht="45" customHeight="1" x14ac:dyDescent="0.2">
      <c r="A15" s="51" t="str">
        <f>$A$1</f>
        <v>Liga</v>
      </c>
      <c r="B15" s="51">
        <f>$B$1</f>
        <v>45108</v>
      </c>
      <c r="C15" s="52" t="str">
        <f>Tischeint.4!A49</f>
        <v>4. / 2</v>
      </c>
      <c r="D15" s="86">
        <f>Tischeint.4!I49</f>
        <v>4</v>
      </c>
      <c r="E15" s="53"/>
      <c r="F15" s="59"/>
      <c r="G15" s="59"/>
      <c r="H15" s="59"/>
      <c r="I15" s="59"/>
    </row>
    <row r="16" spans="1:9" s="58" customFormat="1" ht="45" customHeight="1" x14ac:dyDescent="0.35">
      <c r="A16" s="55" t="str">
        <f>Tischeint.4!K49&amp;"  "</f>
        <v xml:space="preserve">R / 3  </v>
      </c>
      <c r="B16" s="56" t="str">
        <f>Tischeint.4!N49</f>
        <v>T / 4</v>
      </c>
      <c r="C16" s="56" t="str">
        <f>Tischeint.4!Q49</f>
        <v>H / 1</v>
      </c>
      <c r="D16" s="56" t="str">
        <f>Tischeint.4!T49</f>
        <v>E / 2</v>
      </c>
      <c r="E16" s="57"/>
      <c r="F16" s="59"/>
      <c r="G16" s="59"/>
      <c r="H16" s="59"/>
      <c r="I16" s="59"/>
    </row>
    <row r="17" spans="1:9" s="54" customFormat="1" ht="45" customHeight="1" x14ac:dyDescent="0.2">
      <c r="A17" s="51" t="str">
        <f>$A$1</f>
        <v>Liga</v>
      </c>
      <c r="B17" s="51">
        <f>$B$1</f>
        <v>45108</v>
      </c>
      <c r="C17" s="52" t="str">
        <f>Tischeint.4!A11</f>
        <v>4. / 1</v>
      </c>
      <c r="D17" s="86">
        <f>Tischeint.4!I11</f>
        <v>1</v>
      </c>
      <c r="E17" s="60"/>
      <c r="F17" s="59"/>
      <c r="G17" s="59"/>
      <c r="H17" s="59"/>
      <c r="I17" s="59"/>
    </row>
    <row r="18" spans="1:9" s="58" customFormat="1" ht="45" customHeight="1" x14ac:dyDescent="0.35">
      <c r="A18" s="55" t="str">
        <f>Tischeint.4!K11&amp;"  "</f>
        <v xml:space="preserve">U / 1  </v>
      </c>
      <c r="B18" s="56" t="str">
        <f>Tischeint.4!N11</f>
        <v>S / 4</v>
      </c>
      <c r="C18" s="56" t="str">
        <f>Tischeint.4!Q11</f>
        <v>A / 2</v>
      </c>
      <c r="D18" s="56" t="str">
        <f>Tischeint.4!T11</f>
        <v>J / 3</v>
      </c>
      <c r="E18" s="61"/>
      <c r="F18" s="59"/>
      <c r="G18" s="59"/>
      <c r="H18" s="59"/>
      <c r="I18" s="59"/>
    </row>
    <row r="19" spans="1:9" s="54" customFormat="1" ht="45" customHeight="1" x14ac:dyDescent="0.2">
      <c r="A19" s="51" t="str">
        <f>$A$1</f>
        <v>Liga</v>
      </c>
      <c r="B19" s="51">
        <f>$B$1</f>
        <v>45108</v>
      </c>
      <c r="C19" s="52" t="str">
        <f>Tischeint.4!A13</f>
        <v>4. / 1</v>
      </c>
      <c r="D19" s="86">
        <f>Tischeint.4!I13</f>
        <v>2</v>
      </c>
      <c r="E19" s="60"/>
      <c r="F19" s="59"/>
      <c r="G19" s="59"/>
      <c r="H19" s="59"/>
      <c r="I19" s="59"/>
    </row>
    <row r="20" spans="1:9" s="58" customFormat="1" ht="45" customHeight="1" x14ac:dyDescent="0.35">
      <c r="A20" s="55" t="str">
        <f>Tischeint.4!K13&amp;"  "</f>
        <v xml:space="preserve">U / 2  </v>
      </c>
      <c r="B20" s="56" t="str">
        <f>Tischeint.4!N13</f>
        <v>S / 3</v>
      </c>
      <c r="C20" s="56" t="str">
        <f>Tischeint.4!Q13</f>
        <v>A / 1</v>
      </c>
      <c r="D20" s="56" t="str">
        <f>Tischeint.4!T13</f>
        <v>J / 4</v>
      </c>
      <c r="E20" s="61"/>
      <c r="F20" s="59"/>
      <c r="G20" s="59"/>
      <c r="H20" s="59"/>
      <c r="I20" s="59"/>
    </row>
    <row r="21" spans="1:9" s="54" customFormat="1" ht="45" customHeight="1" x14ac:dyDescent="0.2">
      <c r="A21" s="51" t="str">
        <f>$A$1</f>
        <v>Liga</v>
      </c>
      <c r="B21" s="51">
        <f>$B$1</f>
        <v>45108</v>
      </c>
      <c r="C21" s="52" t="str">
        <f>Tischeint.4!A15</f>
        <v>4. / 1</v>
      </c>
      <c r="D21" s="86">
        <f>Tischeint.4!I15</f>
        <v>3</v>
      </c>
      <c r="E21" s="60"/>
      <c r="F21" s="59"/>
      <c r="G21" s="59"/>
      <c r="H21" s="59"/>
      <c r="I21" s="59"/>
    </row>
    <row r="22" spans="1:9" s="58" customFormat="1" ht="45" customHeight="1" x14ac:dyDescent="0.35">
      <c r="A22" s="55" t="str">
        <f>Tischeint.4!K15&amp;"  "</f>
        <v xml:space="preserve">U / 3  </v>
      </c>
      <c r="B22" s="56" t="str">
        <f>Tischeint.4!N15</f>
        <v>S / 2</v>
      </c>
      <c r="C22" s="56" t="str">
        <f>Tischeint.4!Q15</f>
        <v>A / 4</v>
      </c>
      <c r="D22" s="56" t="str">
        <f>Tischeint.4!T15</f>
        <v>J / 1</v>
      </c>
      <c r="E22" s="61"/>
      <c r="F22" s="59"/>
      <c r="G22" s="59"/>
      <c r="H22" s="59"/>
      <c r="I22" s="59"/>
    </row>
    <row r="23" spans="1:9" s="54" customFormat="1" ht="45" customHeight="1" x14ac:dyDescent="0.2">
      <c r="A23" s="51" t="str">
        <f>$A$1</f>
        <v>Liga</v>
      </c>
      <c r="B23" s="51">
        <f>$B$1</f>
        <v>45108</v>
      </c>
      <c r="C23" s="52" t="str">
        <f>Tischeint.4!A17</f>
        <v>4. / 1</v>
      </c>
      <c r="D23" s="86">
        <f>Tischeint.4!I17</f>
        <v>4</v>
      </c>
      <c r="E23" s="60"/>
      <c r="F23" s="59"/>
      <c r="G23" s="59"/>
      <c r="H23" s="59"/>
      <c r="I23" s="59"/>
    </row>
    <row r="24" spans="1:9" s="58" customFormat="1" ht="45" customHeight="1" x14ac:dyDescent="0.35">
      <c r="A24" s="55" t="str">
        <f>Tischeint.4!K17&amp;"  "</f>
        <v xml:space="preserve">U / 4  </v>
      </c>
      <c r="B24" s="56" t="str">
        <f>Tischeint.4!N17</f>
        <v>S / 1</v>
      </c>
      <c r="C24" s="56" t="str">
        <f>Tischeint.4!Q17</f>
        <v>A / 3</v>
      </c>
      <c r="D24" s="56" t="str">
        <f>Tischeint.4!T17</f>
        <v>J / 2</v>
      </c>
      <c r="E24" s="61"/>
      <c r="F24" s="59"/>
      <c r="G24" s="59"/>
      <c r="H24" s="59"/>
      <c r="I24" s="59"/>
    </row>
    <row r="25" spans="1:9" s="54" customFormat="1" ht="45" customHeight="1" x14ac:dyDescent="0.2">
      <c r="A25" s="51" t="str">
        <f>$A$1</f>
        <v>Liga</v>
      </c>
      <c r="B25" s="51">
        <f>$B$1</f>
        <v>45108</v>
      </c>
      <c r="C25" s="52" t="str">
        <f>Tischeint.4!A51</f>
        <v>4. / 2</v>
      </c>
      <c r="D25" s="86">
        <f>Tischeint.4!I51</f>
        <v>1</v>
      </c>
      <c r="E25" s="60"/>
      <c r="F25" s="59"/>
      <c r="G25" s="59"/>
      <c r="H25" s="59"/>
      <c r="I25" s="59"/>
    </row>
    <row r="26" spans="1:9" s="58" customFormat="1" ht="45" customHeight="1" x14ac:dyDescent="0.35">
      <c r="A26" s="55" t="str">
        <f>Tischeint.4!K51&amp;"  "</f>
        <v xml:space="preserve">S / 2  </v>
      </c>
      <c r="B26" s="56" t="str">
        <f>Tischeint.4!N51</f>
        <v>U / 1</v>
      </c>
      <c r="C26" s="56" t="str">
        <f>Tischeint.4!Q51</f>
        <v>J / 4</v>
      </c>
      <c r="D26" s="56" t="str">
        <f>Tischeint.4!T51</f>
        <v>A / 3</v>
      </c>
      <c r="E26" s="61"/>
      <c r="F26" s="59"/>
      <c r="G26" s="59"/>
      <c r="H26" s="59"/>
      <c r="I26" s="59"/>
    </row>
    <row r="27" spans="1:9" s="54" customFormat="1" ht="45" customHeight="1" x14ac:dyDescent="0.2">
      <c r="A27" s="51" t="str">
        <f>$A$1</f>
        <v>Liga</v>
      </c>
      <c r="B27" s="51">
        <f>$B$1</f>
        <v>45108</v>
      </c>
      <c r="C27" s="52" t="str">
        <f>Tischeint.4!A53</f>
        <v>4. / 2</v>
      </c>
      <c r="D27" s="86">
        <f>Tischeint.4!I53</f>
        <v>2</v>
      </c>
      <c r="E27" s="60"/>
      <c r="F27" s="59"/>
      <c r="G27" s="59"/>
      <c r="H27" s="59"/>
      <c r="I27" s="59"/>
    </row>
    <row r="28" spans="1:9" s="58" customFormat="1" ht="45" customHeight="1" x14ac:dyDescent="0.35">
      <c r="A28" s="55" t="str">
        <f>Tischeint.4!K53&amp;"  "</f>
        <v xml:space="preserve">S / 1  </v>
      </c>
      <c r="B28" s="56" t="str">
        <f>Tischeint.4!N53</f>
        <v>U / 2</v>
      </c>
      <c r="C28" s="56" t="str">
        <f>Tischeint.4!Q53</f>
        <v>J / 3</v>
      </c>
      <c r="D28" s="56" t="str">
        <f>Tischeint.4!T53</f>
        <v>A / 4</v>
      </c>
      <c r="E28" s="61"/>
      <c r="F28" s="59"/>
      <c r="G28" s="59"/>
      <c r="H28" s="59"/>
      <c r="I28" s="59"/>
    </row>
    <row r="29" spans="1:9" s="54" customFormat="1" ht="45" customHeight="1" x14ac:dyDescent="0.2">
      <c r="A29" s="51" t="str">
        <f>$A$1</f>
        <v>Liga</v>
      </c>
      <c r="B29" s="51">
        <f>$B$1</f>
        <v>45108</v>
      </c>
      <c r="C29" s="52" t="str">
        <f>Tischeint.4!A55</f>
        <v>4. / 2</v>
      </c>
      <c r="D29" s="86">
        <f>Tischeint.4!I55</f>
        <v>3</v>
      </c>
      <c r="E29" s="60"/>
      <c r="F29" s="59"/>
      <c r="G29" s="59"/>
      <c r="H29" s="59"/>
      <c r="I29" s="59"/>
    </row>
    <row r="30" spans="1:9" s="58" customFormat="1" ht="45" customHeight="1" x14ac:dyDescent="0.35">
      <c r="A30" s="55" t="str">
        <f>Tischeint.4!K55&amp;"  "</f>
        <v xml:space="preserve">S / 4  </v>
      </c>
      <c r="B30" s="56" t="str">
        <f>Tischeint.4!N55</f>
        <v>U / 3</v>
      </c>
      <c r="C30" s="56" t="str">
        <f>Tischeint.4!Q55</f>
        <v>J / 2</v>
      </c>
      <c r="D30" s="56" t="str">
        <f>Tischeint.4!T55</f>
        <v>A / 1</v>
      </c>
      <c r="E30" s="61"/>
      <c r="F30" s="59"/>
      <c r="G30" s="59"/>
      <c r="H30" s="59"/>
      <c r="I30" s="59"/>
    </row>
    <row r="31" spans="1:9" s="54" customFormat="1" ht="45" customHeight="1" x14ac:dyDescent="0.2">
      <c r="A31" s="51" t="str">
        <f>$A$1</f>
        <v>Liga</v>
      </c>
      <c r="B31" s="51">
        <f>$B$1</f>
        <v>45108</v>
      </c>
      <c r="C31" s="52" t="str">
        <f>Tischeint.4!A57</f>
        <v>4. / 2</v>
      </c>
      <c r="D31" s="86">
        <f>Tischeint.4!I57</f>
        <v>4</v>
      </c>
      <c r="E31" s="60"/>
      <c r="F31" s="59"/>
      <c r="G31" s="59"/>
      <c r="H31" s="59"/>
      <c r="I31" s="59"/>
    </row>
    <row r="32" spans="1:9" s="58" customFormat="1" ht="45" customHeight="1" x14ac:dyDescent="0.35">
      <c r="A32" s="55" t="str">
        <f>Tischeint.4!K57&amp;"  "</f>
        <v xml:space="preserve">S / 3  </v>
      </c>
      <c r="B32" s="56" t="str">
        <f>Tischeint.4!N57</f>
        <v>U / 4</v>
      </c>
      <c r="C32" s="56" t="str">
        <f>Tischeint.4!Q57</f>
        <v>J / 1</v>
      </c>
      <c r="D32" s="56" t="str">
        <f>Tischeint.4!T57</f>
        <v>A / 2</v>
      </c>
      <c r="E32" s="61"/>
      <c r="F32" s="59"/>
      <c r="G32" s="59"/>
      <c r="H32" s="59"/>
      <c r="I32" s="59"/>
    </row>
    <row r="33" spans="1:9" s="54" customFormat="1" ht="45" customHeight="1" x14ac:dyDescent="0.2">
      <c r="A33" s="51" t="str">
        <f>$A$1</f>
        <v>Liga</v>
      </c>
      <c r="B33" s="51">
        <f>$B$1</f>
        <v>45108</v>
      </c>
      <c r="C33" s="52" t="str">
        <f>Tischeint.4!A19</f>
        <v>4. / 1</v>
      </c>
      <c r="D33" s="86">
        <f>Tischeint.4!I19</f>
        <v>1</v>
      </c>
      <c r="E33" s="62"/>
      <c r="F33" s="59"/>
      <c r="G33" s="59"/>
      <c r="H33" s="59"/>
      <c r="I33" s="59"/>
    </row>
    <row r="34" spans="1:9" s="58" customFormat="1" ht="45" customHeight="1" x14ac:dyDescent="0.35">
      <c r="A34" s="55" t="str">
        <f>Tischeint.4!K19&amp;"  "</f>
        <v xml:space="preserve">V / 1  </v>
      </c>
      <c r="B34" s="56" t="str">
        <f>Tischeint.4!N19</f>
        <v>M / 4</v>
      </c>
      <c r="C34" s="56" t="str">
        <f>Tischeint.4!Q19</f>
        <v>B / 2</v>
      </c>
      <c r="D34" s="56" t="str">
        <f>Tischeint.4!T19</f>
        <v>K / 3</v>
      </c>
      <c r="E34" s="63"/>
      <c r="F34" s="59"/>
      <c r="G34" s="59"/>
      <c r="H34" s="59"/>
      <c r="I34" s="59"/>
    </row>
    <row r="35" spans="1:9" s="54" customFormat="1" ht="45" customHeight="1" x14ac:dyDescent="0.2">
      <c r="A35" s="51" t="str">
        <f>$A$1</f>
        <v>Liga</v>
      </c>
      <c r="B35" s="51">
        <f>$B$1</f>
        <v>45108</v>
      </c>
      <c r="C35" s="52" t="str">
        <f>Tischeint.4!A21</f>
        <v>4. / 1</v>
      </c>
      <c r="D35" s="86">
        <f>Tischeint.4!I21</f>
        <v>2</v>
      </c>
      <c r="E35" s="62"/>
      <c r="F35" s="59"/>
      <c r="G35" s="59"/>
      <c r="H35" s="59"/>
      <c r="I35" s="59"/>
    </row>
    <row r="36" spans="1:9" s="58" customFormat="1" ht="45" customHeight="1" x14ac:dyDescent="0.35">
      <c r="A36" s="55" t="str">
        <f>Tischeint.4!K21&amp;"  "</f>
        <v xml:space="preserve">V / 2  </v>
      </c>
      <c r="B36" s="56" t="str">
        <f>Tischeint.4!N21</f>
        <v>M / 3</v>
      </c>
      <c r="C36" s="56" t="str">
        <f>Tischeint.4!Q21</f>
        <v>B / 1</v>
      </c>
      <c r="D36" s="56" t="str">
        <f>Tischeint.4!T21</f>
        <v>K / 4</v>
      </c>
      <c r="E36" s="63"/>
      <c r="F36" s="59"/>
      <c r="G36" s="59"/>
      <c r="H36" s="59"/>
      <c r="I36" s="59"/>
    </row>
    <row r="37" spans="1:9" s="54" customFormat="1" ht="45" customHeight="1" x14ac:dyDescent="0.2">
      <c r="A37" s="51" t="str">
        <f>$A$1</f>
        <v>Liga</v>
      </c>
      <c r="B37" s="51">
        <f>$B$1</f>
        <v>45108</v>
      </c>
      <c r="C37" s="52" t="str">
        <f>Tischeint.4!A23</f>
        <v>4. / 1</v>
      </c>
      <c r="D37" s="86">
        <f>Tischeint.4!I23</f>
        <v>3</v>
      </c>
      <c r="E37" s="62"/>
      <c r="F37" s="59"/>
      <c r="G37" s="59"/>
      <c r="H37" s="59"/>
      <c r="I37" s="59"/>
    </row>
    <row r="38" spans="1:9" s="58" customFormat="1" ht="45" customHeight="1" x14ac:dyDescent="0.35">
      <c r="A38" s="55" t="str">
        <f>Tischeint.4!K23&amp;"  "</f>
        <v xml:space="preserve">V / 3  </v>
      </c>
      <c r="B38" s="56" t="str">
        <f>Tischeint.4!N23</f>
        <v>M / 2</v>
      </c>
      <c r="C38" s="56" t="str">
        <f>Tischeint.4!Q23</f>
        <v>B / 4</v>
      </c>
      <c r="D38" s="56" t="str">
        <f>Tischeint.4!T23</f>
        <v>K / 1</v>
      </c>
      <c r="E38" s="63"/>
      <c r="F38" s="59"/>
      <c r="G38" s="59"/>
      <c r="H38" s="59"/>
      <c r="I38" s="59"/>
    </row>
    <row r="39" spans="1:9" s="54" customFormat="1" ht="45" customHeight="1" x14ac:dyDescent="0.2">
      <c r="A39" s="51" t="str">
        <f>$A$1</f>
        <v>Liga</v>
      </c>
      <c r="B39" s="51">
        <f>$B$1</f>
        <v>45108</v>
      </c>
      <c r="C39" s="52" t="str">
        <f>Tischeint.4!A25</f>
        <v>4. / 1</v>
      </c>
      <c r="D39" s="86">
        <f>Tischeint.4!I25</f>
        <v>4</v>
      </c>
      <c r="E39" s="62"/>
      <c r="F39" s="59"/>
      <c r="G39" s="59"/>
      <c r="H39" s="59"/>
      <c r="I39" s="59"/>
    </row>
    <row r="40" spans="1:9" s="58" customFormat="1" ht="45" customHeight="1" x14ac:dyDescent="0.35">
      <c r="A40" s="55" t="str">
        <f>Tischeint.4!K25&amp;"  "</f>
        <v xml:space="preserve">V / 4  </v>
      </c>
      <c r="B40" s="56" t="str">
        <f>Tischeint.4!N25</f>
        <v>M / 1</v>
      </c>
      <c r="C40" s="56" t="str">
        <f>Tischeint.4!Q25</f>
        <v>B / 3</v>
      </c>
      <c r="D40" s="56" t="str">
        <f>Tischeint.4!T25</f>
        <v>K / 2</v>
      </c>
      <c r="E40" s="63"/>
      <c r="F40" s="59"/>
      <c r="G40" s="59"/>
      <c r="H40" s="59"/>
      <c r="I40" s="59"/>
    </row>
    <row r="41" spans="1:9" s="54" customFormat="1" ht="45" customHeight="1" x14ac:dyDescent="0.2">
      <c r="A41" s="51" t="str">
        <f>$A$1</f>
        <v>Liga</v>
      </c>
      <c r="B41" s="51">
        <f>$B$1</f>
        <v>45108</v>
      </c>
      <c r="C41" s="52" t="str">
        <f>Tischeint.4!A59</f>
        <v>4. / 2</v>
      </c>
      <c r="D41" s="86">
        <f>Tischeint.4!I59</f>
        <v>1</v>
      </c>
      <c r="E41" s="62"/>
      <c r="F41" s="59"/>
      <c r="G41" s="59"/>
      <c r="H41" s="59"/>
      <c r="I41" s="59"/>
    </row>
    <row r="42" spans="1:9" s="58" customFormat="1" ht="45" customHeight="1" x14ac:dyDescent="0.35">
      <c r="A42" s="55" t="str">
        <f>Tischeint.4!K59&amp;"  "</f>
        <v xml:space="preserve">M / 2  </v>
      </c>
      <c r="B42" s="56" t="str">
        <f>Tischeint.4!N59</f>
        <v>V / 1</v>
      </c>
      <c r="C42" s="56" t="str">
        <f>Tischeint.4!Q59</f>
        <v>K / 4</v>
      </c>
      <c r="D42" s="56" t="str">
        <f>Tischeint.4!T59</f>
        <v>B / 3</v>
      </c>
      <c r="E42" s="63"/>
      <c r="F42" s="59"/>
      <c r="G42" s="59"/>
      <c r="H42" s="59"/>
      <c r="I42" s="59"/>
    </row>
    <row r="43" spans="1:9" s="54" customFormat="1" ht="45" customHeight="1" x14ac:dyDescent="0.2">
      <c r="A43" s="51" t="str">
        <f>$A$1</f>
        <v>Liga</v>
      </c>
      <c r="B43" s="51">
        <f>$B$1</f>
        <v>45108</v>
      </c>
      <c r="C43" s="52" t="str">
        <f>Tischeint.4!A61</f>
        <v>4. / 2</v>
      </c>
      <c r="D43" s="86">
        <f>Tischeint.4!I61</f>
        <v>2</v>
      </c>
      <c r="E43" s="62"/>
      <c r="F43" s="59"/>
      <c r="G43" s="59"/>
      <c r="H43" s="59"/>
      <c r="I43" s="59"/>
    </row>
    <row r="44" spans="1:9" s="58" customFormat="1" ht="45" customHeight="1" x14ac:dyDescent="0.35">
      <c r="A44" s="55" t="str">
        <f>Tischeint.4!K61&amp;"  "</f>
        <v xml:space="preserve">M / 1  </v>
      </c>
      <c r="B44" s="56" t="str">
        <f>Tischeint.4!N61</f>
        <v>V / 2</v>
      </c>
      <c r="C44" s="56" t="str">
        <f>Tischeint.4!Q61</f>
        <v>K / 3</v>
      </c>
      <c r="D44" s="56" t="str">
        <f>Tischeint.4!T61</f>
        <v>B / 4</v>
      </c>
      <c r="E44" s="63"/>
      <c r="F44" s="59"/>
      <c r="G44" s="59"/>
      <c r="H44" s="59"/>
      <c r="I44" s="59"/>
    </row>
    <row r="45" spans="1:9" s="54" customFormat="1" ht="45" customHeight="1" x14ac:dyDescent="0.2">
      <c r="A45" s="51" t="str">
        <f>$A$1</f>
        <v>Liga</v>
      </c>
      <c r="B45" s="51">
        <f>$B$1</f>
        <v>45108</v>
      </c>
      <c r="C45" s="52" t="str">
        <f>Tischeint.4!A63</f>
        <v>4. / 2</v>
      </c>
      <c r="D45" s="86">
        <f>Tischeint.4!I63</f>
        <v>3</v>
      </c>
      <c r="E45" s="62"/>
      <c r="F45" s="59"/>
      <c r="G45" s="59"/>
      <c r="H45" s="59"/>
      <c r="I45" s="59"/>
    </row>
    <row r="46" spans="1:9" s="58" customFormat="1" ht="45" customHeight="1" x14ac:dyDescent="0.35">
      <c r="A46" s="55" t="str">
        <f>Tischeint.4!K63&amp;"  "</f>
        <v xml:space="preserve">M / 4  </v>
      </c>
      <c r="B46" s="56" t="str">
        <f>Tischeint.4!N63</f>
        <v>V / 3</v>
      </c>
      <c r="C46" s="56" t="str">
        <f>Tischeint.4!Q63</f>
        <v>K / 2</v>
      </c>
      <c r="D46" s="56" t="str">
        <f>Tischeint.4!T63</f>
        <v>B / 1</v>
      </c>
      <c r="E46" s="63"/>
      <c r="F46" s="59"/>
      <c r="G46" s="59"/>
      <c r="H46" s="59"/>
      <c r="I46" s="59"/>
    </row>
    <row r="47" spans="1:9" s="54" customFormat="1" ht="45" customHeight="1" x14ac:dyDescent="0.2">
      <c r="A47" s="51" t="str">
        <f>$A$1</f>
        <v>Liga</v>
      </c>
      <c r="B47" s="51">
        <f>$B$1</f>
        <v>45108</v>
      </c>
      <c r="C47" s="52" t="str">
        <f>Tischeint.4!A65</f>
        <v>4. / 2</v>
      </c>
      <c r="D47" s="86">
        <f>Tischeint.4!I65</f>
        <v>4</v>
      </c>
      <c r="E47" s="62"/>
      <c r="F47" s="59"/>
      <c r="G47" s="59"/>
      <c r="H47" s="59"/>
      <c r="I47" s="59"/>
    </row>
    <row r="48" spans="1:9" s="58" customFormat="1" ht="45" customHeight="1" x14ac:dyDescent="0.35">
      <c r="A48" s="55" t="str">
        <f>Tischeint.4!K65&amp;"  "</f>
        <v xml:space="preserve">M / 3  </v>
      </c>
      <c r="B48" s="56" t="str">
        <f>Tischeint.4!N65</f>
        <v>V / 4</v>
      </c>
      <c r="C48" s="56" t="str">
        <f>Tischeint.4!Q65</f>
        <v>K / 1</v>
      </c>
      <c r="D48" s="56" t="str">
        <f>Tischeint.4!T65</f>
        <v>B / 2</v>
      </c>
      <c r="E48" s="63"/>
      <c r="F48" s="59"/>
      <c r="G48" s="59"/>
      <c r="H48" s="59"/>
      <c r="I48" s="59"/>
    </row>
    <row r="49" spans="1:9" s="54" customFormat="1" ht="45" customHeight="1" x14ac:dyDescent="0.2">
      <c r="A49" s="51" t="str">
        <f>$A$1</f>
        <v>Liga</v>
      </c>
      <c r="B49" s="51">
        <f>$B$1</f>
        <v>45108</v>
      </c>
      <c r="C49" s="52" t="str">
        <f>Tischeint.4!A27</f>
        <v>4. / 1</v>
      </c>
      <c r="D49" s="86">
        <f>Tischeint.4!I27</f>
        <v>1</v>
      </c>
      <c r="E49" s="64"/>
      <c r="F49" s="59"/>
      <c r="G49" s="59"/>
      <c r="H49" s="59"/>
      <c r="I49" s="59"/>
    </row>
    <row r="50" spans="1:9" s="58" customFormat="1" ht="45" customHeight="1" x14ac:dyDescent="0.35">
      <c r="A50" s="55" t="str">
        <f>Tischeint.4!K27&amp;"  "</f>
        <v xml:space="preserve">W / 1  </v>
      </c>
      <c r="B50" s="56" t="str">
        <f>Tischeint.4!N27</f>
        <v>N / 4</v>
      </c>
      <c r="C50" s="56" t="str">
        <f>Tischeint.4!Q27</f>
        <v>C / 2</v>
      </c>
      <c r="D50" s="56" t="str">
        <f>Tischeint.4!T27</f>
        <v>L / 3</v>
      </c>
      <c r="E50" s="65"/>
      <c r="F50" s="59"/>
      <c r="G50" s="59"/>
      <c r="H50" s="59"/>
      <c r="I50" s="59"/>
    </row>
    <row r="51" spans="1:9" s="54" customFormat="1" ht="45" customHeight="1" x14ac:dyDescent="0.2">
      <c r="A51" s="51" t="str">
        <f>$A$1</f>
        <v>Liga</v>
      </c>
      <c r="B51" s="51">
        <f>$B$1</f>
        <v>45108</v>
      </c>
      <c r="C51" s="52" t="str">
        <f>Tischeint.4!A29</f>
        <v>4. / 1</v>
      </c>
      <c r="D51" s="86">
        <f>Tischeint.4!I29</f>
        <v>2</v>
      </c>
      <c r="E51" s="64"/>
      <c r="F51" s="59"/>
      <c r="G51" s="59"/>
      <c r="H51" s="59"/>
      <c r="I51" s="59"/>
    </row>
    <row r="52" spans="1:9" s="58" customFormat="1" ht="45" customHeight="1" x14ac:dyDescent="0.35">
      <c r="A52" s="55" t="str">
        <f>Tischeint.4!K29&amp;"  "</f>
        <v xml:space="preserve">W / 2  </v>
      </c>
      <c r="B52" s="56" t="str">
        <f>Tischeint.4!N29</f>
        <v>N / 3</v>
      </c>
      <c r="C52" s="56" t="str">
        <f>Tischeint.4!Q29</f>
        <v>C / 1</v>
      </c>
      <c r="D52" s="56" t="str">
        <f>Tischeint.4!T29</f>
        <v>L / 4</v>
      </c>
      <c r="E52" s="65"/>
      <c r="F52" s="59"/>
      <c r="G52" s="59"/>
      <c r="H52" s="59"/>
      <c r="I52" s="59"/>
    </row>
    <row r="53" spans="1:9" s="54" customFormat="1" ht="45" customHeight="1" x14ac:dyDescent="0.2">
      <c r="A53" s="51" t="str">
        <f>$A$1</f>
        <v>Liga</v>
      </c>
      <c r="B53" s="51">
        <f>$B$1</f>
        <v>45108</v>
      </c>
      <c r="C53" s="52" t="str">
        <f>Tischeint.4!A31</f>
        <v>4. / 1</v>
      </c>
      <c r="D53" s="86">
        <f>Tischeint.4!I31</f>
        <v>3</v>
      </c>
      <c r="E53" s="64"/>
      <c r="F53" s="59"/>
      <c r="G53" s="59"/>
      <c r="H53" s="59"/>
      <c r="I53" s="59"/>
    </row>
    <row r="54" spans="1:9" s="58" customFormat="1" ht="45" customHeight="1" x14ac:dyDescent="0.35">
      <c r="A54" s="55" t="str">
        <f>Tischeint.4!K31&amp;"  "</f>
        <v xml:space="preserve">W / 3  </v>
      </c>
      <c r="B54" s="56" t="str">
        <f>Tischeint.4!N31</f>
        <v>N / 2</v>
      </c>
      <c r="C54" s="56" t="str">
        <f>Tischeint.4!Q31</f>
        <v>C / 4</v>
      </c>
      <c r="D54" s="56" t="str">
        <f>Tischeint.4!T31</f>
        <v>L / 1</v>
      </c>
      <c r="E54" s="65"/>
      <c r="F54" s="59"/>
      <c r="G54" s="59"/>
      <c r="H54" s="59"/>
      <c r="I54" s="59"/>
    </row>
    <row r="55" spans="1:9" s="54" customFormat="1" ht="45" customHeight="1" x14ac:dyDescent="0.2">
      <c r="A55" s="51" t="str">
        <f>$A$1</f>
        <v>Liga</v>
      </c>
      <c r="B55" s="51">
        <f>$B$1</f>
        <v>45108</v>
      </c>
      <c r="C55" s="52" t="str">
        <f>Tischeint.4!A33</f>
        <v>4. / 1</v>
      </c>
      <c r="D55" s="86">
        <f>Tischeint.4!I33</f>
        <v>4</v>
      </c>
      <c r="E55" s="64"/>
      <c r="F55" s="59"/>
      <c r="G55" s="59"/>
      <c r="H55" s="59"/>
      <c r="I55" s="59"/>
    </row>
    <row r="56" spans="1:9" s="58" customFormat="1" ht="45" customHeight="1" x14ac:dyDescent="0.35">
      <c r="A56" s="55" t="str">
        <f>Tischeint.4!K33&amp;"  "</f>
        <v xml:space="preserve">W / 4  </v>
      </c>
      <c r="B56" s="56" t="str">
        <f>Tischeint.4!N33</f>
        <v>N / 1</v>
      </c>
      <c r="C56" s="56" t="str">
        <f>Tischeint.4!Q33</f>
        <v>C / 3</v>
      </c>
      <c r="D56" s="56" t="str">
        <f>Tischeint.4!T33</f>
        <v>L / 2</v>
      </c>
      <c r="E56" s="65"/>
      <c r="F56" s="59"/>
      <c r="G56" s="59"/>
      <c r="H56" s="59"/>
      <c r="I56" s="59"/>
    </row>
    <row r="57" spans="1:9" s="54" customFormat="1" ht="45" customHeight="1" x14ac:dyDescent="0.2">
      <c r="A57" s="51" t="str">
        <f>$A$1</f>
        <v>Liga</v>
      </c>
      <c r="B57" s="51">
        <f>$B$1</f>
        <v>45108</v>
      </c>
      <c r="C57" s="52" t="str">
        <f>Tischeint.4!A67</f>
        <v>4. / 2</v>
      </c>
      <c r="D57" s="86">
        <f>Tischeint.4!I67</f>
        <v>1</v>
      </c>
      <c r="E57" s="64"/>
      <c r="F57" s="59"/>
      <c r="G57" s="59"/>
      <c r="H57" s="59"/>
      <c r="I57" s="59"/>
    </row>
    <row r="58" spans="1:9" s="58" customFormat="1" ht="45" customHeight="1" x14ac:dyDescent="0.35">
      <c r="A58" s="55" t="str">
        <f>Tischeint.4!K67&amp;"  "</f>
        <v xml:space="preserve">N / 2  </v>
      </c>
      <c r="B58" s="56" t="str">
        <f>Tischeint.4!N67</f>
        <v>W / 1</v>
      </c>
      <c r="C58" s="56" t="str">
        <f>Tischeint.4!Q67</f>
        <v>L / 4</v>
      </c>
      <c r="D58" s="56" t="str">
        <f>Tischeint.4!T67</f>
        <v>C / 3</v>
      </c>
      <c r="E58" s="65"/>
      <c r="F58" s="59"/>
      <c r="G58" s="59"/>
      <c r="H58" s="59"/>
      <c r="I58" s="59"/>
    </row>
    <row r="59" spans="1:9" s="54" customFormat="1" ht="45" customHeight="1" x14ac:dyDescent="0.2">
      <c r="A59" s="51" t="str">
        <f>$A$1</f>
        <v>Liga</v>
      </c>
      <c r="B59" s="51">
        <f>$B$1</f>
        <v>45108</v>
      </c>
      <c r="C59" s="52" t="str">
        <f>Tischeint.4!A69</f>
        <v>4. / 2</v>
      </c>
      <c r="D59" s="86">
        <f>Tischeint.4!I69</f>
        <v>2</v>
      </c>
      <c r="E59" s="64"/>
      <c r="F59" s="59"/>
      <c r="G59" s="59"/>
      <c r="H59" s="59"/>
      <c r="I59" s="59"/>
    </row>
    <row r="60" spans="1:9" s="58" customFormat="1" ht="45" customHeight="1" x14ac:dyDescent="0.35">
      <c r="A60" s="55" t="str">
        <f>Tischeint.4!K69&amp;"  "</f>
        <v xml:space="preserve">N / 1  </v>
      </c>
      <c r="B60" s="56" t="str">
        <f>Tischeint.4!N69</f>
        <v>W / 2</v>
      </c>
      <c r="C60" s="56" t="str">
        <f>Tischeint.4!Q69</f>
        <v>L / 3</v>
      </c>
      <c r="D60" s="56" t="str">
        <f>Tischeint.4!T69</f>
        <v>C / 4</v>
      </c>
      <c r="E60" s="65"/>
      <c r="F60" s="59"/>
      <c r="G60" s="59"/>
      <c r="H60" s="59"/>
      <c r="I60" s="59"/>
    </row>
    <row r="61" spans="1:9" s="54" customFormat="1" ht="45" customHeight="1" x14ac:dyDescent="0.2">
      <c r="A61" s="51" t="str">
        <f>$A$1</f>
        <v>Liga</v>
      </c>
      <c r="B61" s="51">
        <f>$B$1</f>
        <v>45108</v>
      </c>
      <c r="C61" s="52" t="str">
        <f>Tischeint.4!A71</f>
        <v>4. / 2</v>
      </c>
      <c r="D61" s="86">
        <f>Tischeint.4!I71</f>
        <v>3</v>
      </c>
      <c r="E61" s="64"/>
      <c r="F61" s="59"/>
      <c r="G61" s="59"/>
      <c r="H61" s="59"/>
      <c r="I61" s="59"/>
    </row>
    <row r="62" spans="1:9" s="58" customFormat="1" ht="45" customHeight="1" x14ac:dyDescent="0.35">
      <c r="A62" s="55" t="str">
        <f>Tischeint.4!K71&amp;"  "</f>
        <v xml:space="preserve">N / 4  </v>
      </c>
      <c r="B62" s="56" t="str">
        <f>Tischeint.4!N71</f>
        <v>W / 3</v>
      </c>
      <c r="C62" s="56" t="str">
        <f>Tischeint.4!Q71</f>
        <v>L / 2</v>
      </c>
      <c r="D62" s="56" t="str">
        <f>Tischeint.4!T71</f>
        <v>C / 1</v>
      </c>
      <c r="E62" s="65"/>
      <c r="F62" s="59"/>
      <c r="G62" s="59"/>
      <c r="H62" s="59"/>
      <c r="I62" s="59"/>
    </row>
    <row r="63" spans="1:9" s="54" customFormat="1" ht="45" customHeight="1" x14ac:dyDescent="0.2">
      <c r="A63" s="51" t="str">
        <f>$A$1</f>
        <v>Liga</v>
      </c>
      <c r="B63" s="51">
        <f>$B$1</f>
        <v>45108</v>
      </c>
      <c r="C63" s="52" t="str">
        <f>Tischeint.4!A73</f>
        <v>4. / 2</v>
      </c>
      <c r="D63" s="86">
        <f>Tischeint.4!I73</f>
        <v>4</v>
      </c>
      <c r="E63" s="64"/>
      <c r="F63" s="59"/>
      <c r="G63" s="59"/>
      <c r="H63" s="59"/>
      <c r="I63" s="59"/>
    </row>
    <row r="64" spans="1:9" s="58" customFormat="1" ht="45" customHeight="1" x14ac:dyDescent="0.35">
      <c r="A64" s="55" t="str">
        <f>Tischeint.4!K73&amp;"  "</f>
        <v xml:space="preserve">N / 3  </v>
      </c>
      <c r="B64" s="56" t="str">
        <f>Tischeint.4!N73</f>
        <v>W / 4</v>
      </c>
      <c r="C64" s="56" t="str">
        <f>Tischeint.4!Q73</f>
        <v>L / 1</v>
      </c>
      <c r="D64" s="56" t="str">
        <f>Tischeint.4!T73</f>
        <v>C / 2</v>
      </c>
      <c r="E64" s="65"/>
      <c r="F64" s="59"/>
      <c r="G64" s="59"/>
      <c r="H64" s="59"/>
      <c r="I64" s="59"/>
    </row>
    <row r="65" spans="1:9" s="54" customFormat="1" ht="45" customHeight="1" x14ac:dyDescent="0.2">
      <c r="A65" s="51" t="str">
        <f>$A$1</f>
        <v>Liga</v>
      </c>
      <c r="B65" s="51">
        <f>$B$1</f>
        <v>45108</v>
      </c>
      <c r="C65" s="52" t="str">
        <f>Tischeint.4!A35</f>
        <v>4. / 1</v>
      </c>
      <c r="D65" s="86">
        <f>Tischeint.4!I35</f>
        <v>1</v>
      </c>
      <c r="E65" s="66"/>
      <c r="F65" s="59"/>
      <c r="G65" s="59"/>
      <c r="H65" s="59"/>
      <c r="I65" s="59"/>
    </row>
    <row r="66" spans="1:9" s="58" customFormat="1" ht="45" customHeight="1" x14ac:dyDescent="0.35">
      <c r="A66" s="55" t="str">
        <f>Tischeint.4!K35&amp;"  "</f>
        <v xml:space="preserve">X / 1  </v>
      </c>
      <c r="B66" s="56" t="str">
        <f>Tischeint.4!N35</f>
        <v>P / 4</v>
      </c>
      <c r="C66" s="56" t="str">
        <f>Tischeint.4!Q35</f>
        <v>D / 2</v>
      </c>
      <c r="D66" s="56" t="str">
        <f>Tischeint.4!T35</f>
        <v>F / 3</v>
      </c>
      <c r="E66" s="67"/>
      <c r="F66" s="59"/>
      <c r="G66" s="59"/>
      <c r="H66" s="59"/>
      <c r="I66" s="59"/>
    </row>
    <row r="67" spans="1:9" s="54" customFormat="1" ht="45" customHeight="1" x14ac:dyDescent="0.2">
      <c r="A67" s="51" t="str">
        <f>$A$1</f>
        <v>Liga</v>
      </c>
      <c r="B67" s="51">
        <f>$B$1</f>
        <v>45108</v>
      </c>
      <c r="C67" s="52" t="str">
        <f>Tischeint.4!A37</f>
        <v>4. / 1</v>
      </c>
      <c r="D67" s="86">
        <f>Tischeint.4!I37</f>
        <v>2</v>
      </c>
      <c r="E67" s="66"/>
      <c r="F67" s="59"/>
      <c r="G67" s="59"/>
      <c r="H67" s="59"/>
      <c r="I67" s="59"/>
    </row>
    <row r="68" spans="1:9" s="58" customFormat="1" ht="45" customHeight="1" x14ac:dyDescent="0.35">
      <c r="A68" s="55" t="str">
        <f>Tischeint.4!K37&amp;"  "</f>
        <v xml:space="preserve">X / 2  </v>
      </c>
      <c r="B68" s="56" t="str">
        <f>Tischeint.4!N37</f>
        <v>P / 3</v>
      </c>
      <c r="C68" s="56" t="str">
        <f>Tischeint.4!Q37</f>
        <v>D / 1</v>
      </c>
      <c r="D68" s="56" t="str">
        <f>Tischeint.4!T37</f>
        <v>F / 4</v>
      </c>
      <c r="E68" s="67"/>
      <c r="F68" s="59"/>
      <c r="G68" s="59"/>
      <c r="H68" s="59"/>
      <c r="I68" s="59"/>
    </row>
    <row r="69" spans="1:9" s="54" customFormat="1" ht="45" customHeight="1" x14ac:dyDescent="0.2">
      <c r="A69" s="51" t="str">
        <f>$A$1</f>
        <v>Liga</v>
      </c>
      <c r="B69" s="51">
        <f>$B$1</f>
        <v>45108</v>
      </c>
      <c r="C69" s="52" t="str">
        <f>Tischeint.4!A39</f>
        <v>4. / 1</v>
      </c>
      <c r="D69" s="86">
        <f>Tischeint.4!I39</f>
        <v>3</v>
      </c>
      <c r="E69" s="66"/>
      <c r="F69" s="59"/>
      <c r="G69" s="59"/>
      <c r="H69" s="59"/>
      <c r="I69" s="59"/>
    </row>
    <row r="70" spans="1:9" s="58" customFormat="1" ht="45" customHeight="1" x14ac:dyDescent="0.35">
      <c r="A70" s="55" t="str">
        <f>Tischeint.4!K39&amp;"  "</f>
        <v xml:space="preserve">X / 3  </v>
      </c>
      <c r="B70" s="56" t="str">
        <f>Tischeint.4!N39</f>
        <v>P / 2</v>
      </c>
      <c r="C70" s="56" t="str">
        <f>Tischeint.4!Q39</f>
        <v>D / 4</v>
      </c>
      <c r="D70" s="56" t="str">
        <f>Tischeint.4!T39</f>
        <v>F / 1</v>
      </c>
      <c r="E70" s="67"/>
      <c r="F70" s="59"/>
      <c r="G70" s="59"/>
      <c r="H70" s="59"/>
      <c r="I70" s="59"/>
    </row>
    <row r="71" spans="1:9" s="54" customFormat="1" ht="45" customHeight="1" x14ac:dyDescent="0.2">
      <c r="A71" s="51" t="str">
        <f>$A$1</f>
        <v>Liga</v>
      </c>
      <c r="B71" s="51">
        <f>$B$1</f>
        <v>45108</v>
      </c>
      <c r="C71" s="52" t="str">
        <f>Tischeint.4!A41</f>
        <v>4. / 1</v>
      </c>
      <c r="D71" s="86">
        <f>Tischeint.4!I41</f>
        <v>4</v>
      </c>
      <c r="E71" s="66"/>
      <c r="F71" s="59"/>
      <c r="G71" s="59"/>
      <c r="H71" s="59"/>
      <c r="I71" s="59"/>
    </row>
    <row r="72" spans="1:9" s="58" customFormat="1" ht="45" customHeight="1" x14ac:dyDescent="0.35">
      <c r="A72" s="55" t="str">
        <f>Tischeint.4!K41&amp;"  "</f>
        <v xml:space="preserve">X / 4  </v>
      </c>
      <c r="B72" s="56" t="str">
        <f>Tischeint.4!N41</f>
        <v>P / 1</v>
      </c>
      <c r="C72" s="56" t="str">
        <f>Tischeint.4!Q41</f>
        <v>D / 3</v>
      </c>
      <c r="D72" s="56" t="str">
        <f>Tischeint.4!T41</f>
        <v>F / 2</v>
      </c>
      <c r="E72" s="67"/>
      <c r="F72" s="59"/>
      <c r="G72" s="59"/>
      <c r="H72" s="59"/>
      <c r="I72" s="59"/>
    </row>
    <row r="73" spans="1:9" s="54" customFormat="1" ht="45" customHeight="1" x14ac:dyDescent="0.2">
      <c r="A73" s="51" t="str">
        <f>$A$1</f>
        <v>Liga</v>
      </c>
      <c r="B73" s="51">
        <f>$B$1</f>
        <v>45108</v>
      </c>
      <c r="C73" s="52" t="str">
        <f>Tischeint.4!A75</f>
        <v>4. / 2</v>
      </c>
      <c r="D73" s="86">
        <f>Tischeint.4!I75</f>
        <v>1</v>
      </c>
      <c r="E73" s="66"/>
      <c r="F73" s="59"/>
      <c r="G73" s="59"/>
      <c r="H73" s="59"/>
      <c r="I73" s="59"/>
    </row>
    <row r="74" spans="1:9" s="58" customFormat="1" ht="45" customHeight="1" x14ac:dyDescent="0.35">
      <c r="A74" s="55" t="str">
        <f>Tischeint.4!K75&amp;"  "</f>
        <v xml:space="preserve">P / 2  </v>
      </c>
      <c r="B74" s="56" t="str">
        <f>Tischeint.4!N75</f>
        <v>X / 1</v>
      </c>
      <c r="C74" s="56" t="str">
        <f>Tischeint.4!Q75</f>
        <v>F / 4</v>
      </c>
      <c r="D74" s="56" t="str">
        <f>Tischeint.4!T75</f>
        <v>D / 3</v>
      </c>
      <c r="E74" s="67"/>
      <c r="F74" s="59"/>
      <c r="G74" s="59"/>
      <c r="H74" s="59"/>
      <c r="I74" s="59"/>
    </row>
    <row r="75" spans="1:9" s="54" customFormat="1" ht="45" customHeight="1" x14ac:dyDescent="0.2">
      <c r="A75" s="51" t="str">
        <f>$A$1</f>
        <v>Liga</v>
      </c>
      <c r="B75" s="51">
        <f>$B$1</f>
        <v>45108</v>
      </c>
      <c r="C75" s="52" t="str">
        <f>Tischeint.4!A77</f>
        <v>4. / 2</v>
      </c>
      <c r="D75" s="86">
        <f>Tischeint.4!I77</f>
        <v>2</v>
      </c>
      <c r="E75" s="66"/>
      <c r="F75" s="59"/>
      <c r="G75" s="59"/>
      <c r="H75" s="59"/>
      <c r="I75" s="59"/>
    </row>
    <row r="76" spans="1:9" s="58" customFormat="1" ht="45" customHeight="1" x14ac:dyDescent="0.35">
      <c r="A76" s="55" t="str">
        <f>Tischeint.4!K77&amp;"  "</f>
        <v xml:space="preserve">P / 1  </v>
      </c>
      <c r="B76" s="56" t="str">
        <f>Tischeint.4!N77</f>
        <v>X / 2</v>
      </c>
      <c r="C76" s="56" t="str">
        <f>Tischeint.4!Q77</f>
        <v>F / 3</v>
      </c>
      <c r="D76" s="56" t="str">
        <f>Tischeint.4!T77</f>
        <v>D / 4</v>
      </c>
      <c r="E76" s="67"/>
      <c r="F76" s="59"/>
      <c r="G76" s="59"/>
      <c r="H76" s="59"/>
      <c r="I76" s="59"/>
    </row>
    <row r="77" spans="1:9" s="54" customFormat="1" ht="45" customHeight="1" x14ac:dyDescent="0.2">
      <c r="A77" s="51" t="str">
        <f>$A$1</f>
        <v>Liga</v>
      </c>
      <c r="B77" s="51">
        <f>$B$1</f>
        <v>45108</v>
      </c>
      <c r="C77" s="52" t="str">
        <f>Tischeint.4!A79</f>
        <v>4. / 2</v>
      </c>
      <c r="D77" s="86">
        <f>Tischeint.4!I79</f>
        <v>3</v>
      </c>
      <c r="E77" s="66"/>
      <c r="F77" s="59"/>
      <c r="G77" s="59"/>
      <c r="H77" s="59"/>
      <c r="I77" s="59"/>
    </row>
    <row r="78" spans="1:9" s="58" customFormat="1" ht="45" customHeight="1" x14ac:dyDescent="0.35">
      <c r="A78" s="55" t="str">
        <f>Tischeint.4!K79&amp;"  "</f>
        <v xml:space="preserve">P / 4  </v>
      </c>
      <c r="B78" s="56" t="str">
        <f>Tischeint.4!N79</f>
        <v>X / 3</v>
      </c>
      <c r="C78" s="56" t="str">
        <f>Tischeint.4!Q79</f>
        <v>F / 2</v>
      </c>
      <c r="D78" s="56" t="str">
        <f>Tischeint.4!T79</f>
        <v>D / 1</v>
      </c>
      <c r="E78" s="67"/>
      <c r="F78" s="59"/>
      <c r="G78" s="59"/>
      <c r="H78" s="59"/>
      <c r="I78" s="59"/>
    </row>
    <row r="79" spans="1:9" s="54" customFormat="1" ht="45" customHeight="1" x14ac:dyDescent="0.2">
      <c r="A79" s="51" t="str">
        <f>$A$1</f>
        <v>Liga</v>
      </c>
      <c r="B79" s="51">
        <f>$B$1</f>
        <v>45108</v>
      </c>
      <c r="C79" s="52" t="str">
        <f>Tischeint.4!A81</f>
        <v>4. / 2</v>
      </c>
      <c r="D79" s="86">
        <f>Tischeint.4!I81</f>
        <v>4</v>
      </c>
      <c r="E79" s="66"/>
      <c r="F79" s="59"/>
      <c r="G79" s="59"/>
      <c r="H79" s="59"/>
      <c r="I79" s="59"/>
    </row>
    <row r="80" spans="1:9" s="58" customFormat="1" ht="45" customHeight="1" x14ac:dyDescent="0.35">
      <c r="A80" s="55" t="str">
        <f>Tischeint.4!K81&amp;"  "</f>
        <v xml:space="preserve">P / 3  </v>
      </c>
      <c r="B80" s="56" t="str">
        <f>Tischeint.4!N81</f>
        <v>X / 4</v>
      </c>
      <c r="C80" s="56" t="str">
        <f>Tischeint.4!Q81</f>
        <v>F / 1</v>
      </c>
      <c r="D80" s="56" t="str">
        <f>Tischeint.4!T81</f>
        <v>D / 2</v>
      </c>
      <c r="E80" s="67"/>
      <c r="F80" s="59"/>
      <c r="G80" s="59"/>
      <c r="H80" s="59"/>
      <c r="I80" s="59"/>
    </row>
  </sheetData>
  <sheetProtection sheet="1" objects="1" scenarios="1"/>
  <mergeCells count="3">
    <mergeCell ref="F1:I2"/>
    <mergeCell ref="F3:I4"/>
    <mergeCell ref="F5:I6"/>
  </mergeCells>
  <phoneticPr fontId="0" type="noConversion"/>
  <pageMargins left="3.5433070866141736" right="0" top="0.55118110236220474" bottom="0" header="0" footer="0"/>
  <pageSetup paperSize="9" orientation="portrait" horizontalDpi="4294967294" verticalDpi="300" copies="2" r:id="rId1"/>
  <headerFooter alignWithMargins="0"/>
  <rowBreaks count="39" manualBreakCount="39">
    <brk id="2" max="16383" man="1"/>
    <brk id="4" max="16383" man="1"/>
    <brk id="6" max="16383" man="1"/>
    <brk id="8" max="16383" man="1"/>
    <brk id="10" max="16383" man="1"/>
    <brk id="12" max="16383" man="1"/>
    <brk id="14" max="16383" man="1"/>
    <brk id="16" max="16383" man="1"/>
    <brk id="18" max="16383" man="1"/>
    <brk id="20" max="16383" man="1"/>
    <brk id="22" max="16383" man="1"/>
    <brk id="24" max="16383" man="1"/>
    <brk id="26" max="16383" man="1"/>
    <brk id="28" max="16383" man="1"/>
    <brk id="30" max="16383" man="1"/>
    <brk id="32" max="16383" man="1"/>
    <brk id="34" max="16383" man="1"/>
    <brk id="36" max="16383" man="1"/>
    <brk id="38" max="16383" man="1"/>
    <brk id="40" max="16383" man="1"/>
    <brk id="42" max="16383" man="1"/>
    <brk id="44" max="16383" man="1"/>
    <brk id="46" max="16383" man="1"/>
    <brk id="48" max="16383" man="1"/>
    <brk id="50" max="16383" man="1"/>
    <brk id="52" max="16383" man="1"/>
    <brk id="54" max="16383" man="1"/>
    <brk id="56" max="16383" man="1"/>
    <brk id="58" max="16383" man="1"/>
    <brk id="60" max="16383" man="1"/>
    <brk id="62" max="16383" man="1"/>
    <brk id="64" max="16383" man="1"/>
    <brk id="66" max="16383" man="1"/>
    <brk id="68" max="16383" man="1"/>
    <brk id="70" max="16383" man="1"/>
    <brk id="72" max="16383" man="1"/>
    <brk id="74" max="16383" man="1"/>
    <brk id="76" max="16383" man="1"/>
    <brk id="7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81"/>
  <sheetViews>
    <sheetView zoomScale="50" workbookViewId="0">
      <selection activeCell="W19" sqref="W19:Z19"/>
    </sheetView>
  </sheetViews>
  <sheetFormatPr baseColWidth="10" defaultRowHeight="26.25" x14ac:dyDescent="0.4"/>
  <cols>
    <col min="1" max="2" width="5.7109375" style="10" customWidth="1"/>
    <col min="3" max="8" width="2.7109375" style="11" customWidth="1"/>
    <col min="9" max="10" width="5.7109375" style="10" customWidth="1"/>
    <col min="11" max="11" width="12.7109375" style="10" customWidth="1"/>
    <col min="12" max="13" width="2.7109375" style="10" customWidth="1"/>
    <col min="14" max="14" width="12.7109375" style="10" customWidth="1"/>
    <col min="15" max="16" width="2.7109375" style="10" customWidth="1"/>
    <col min="17" max="17" width="12.7109375" style="10" customWidth="1"/>
    <col min="18" max="19" width="2.7109375" style="10" customWidth="1"/>
    <col min="20" max="20" width="12.7109375" style="10" customWidth="1"/>
    <col min="21" max="22" width="2.7109375" style="10" customWidth="1"/>
    <col min="23" max="38" width="8.28515625" style="13" customWidth="1"/>
    <col min="39" max="16384" width="11.42578125" style="10"/>
  </cols>
  <sheetData>
    <row r="1" spans="1:42" ht="30" customHeight="1" thickBot="1" x14ac:dyDescent="0.45">
      <c r="A1" s="112" t="s">
        <v>138</v>
      </c>
      <c r="B1" s="113"/>
      <c r="C1" s="113"/>
      <c r="D1" s="113"/>
      <c r="E1" s="113"/>
      <c r="F1" s="113"/>
      <c r="G1" s="113"/>
      <c r="H1" s="113"/>
      <c r="I1" s="113"/>
      <c r="J1" s="113"/>
      <c r="K1" s="113"/>
      <c r="L1" s="113"/>
      <c r="M1" s="113"/>
      <c r="N1" s="113"/>
      <c r="O1" s="113"/>
      <c r="P1" s="113"/>
      <c r="Q1" s="113"/>
      <c r="R1" s="113"/>
      <c r="S1" s="113"/>
      <c r="T1" s="113"/>
      <c r="U1" s="113"/>
      <c r="V1" s="114"/>
      <c r="W1" s="12">
        <v>5</v>
      </c>
      <c r="X1" s="506" t="s">
        <v>0</v>
      </c>
      <c r="Y1" s="507"/>
      <c r="Z1" s="508"/>
      <c r="AA1" s="566" t="s">
        <v>28</v>
      </c>
      <c r="AB1" s="506"/>
      <c r="AC1" s="506"/>
      <c r="AD1" s="567"/>
      <c r="AE1" s="566" t="s">
        <v>27</v>
      </c>
      <c r="AF1" s="506"/>
      <c r="AG1" s="506"/>
      <c r="AH1" s="567"/>
      <c r="AI1" s="566" t="s">
        <v>27</v>
      </c>
      <c r="AJ1" s="506"/>
      <c r="AK1" s="506"/>
      <c r="AL1" s="567"/>
    </row>
    <row r="2" spans="1:42" ht="15" customHeight="1" x14ac:dyDescent="0.2">
      <c r="A2" s="533" t="s">
        <v>140</v>
      </c>
      <c r="B2" s="534"/>
      <c r="C2" s="540" t="s">
        <v>1</v>
      </c>
      <c r="D2" s="541"/>
      <c r="E2" s="541"/>
      <c r="F2" s="541"/>
      <c r="G2" s="541"/>
      <c r="H2" s="542"/>
      <c r="I2" s="189" t="s">
        <v>2</v>
      </c>
      <c r="J2" s="190"/>
      <c r="K2" s="177" t="s">
        <v>3</v>
      </c>
      <c r="L2" s="178"/>
      <c r="M2" s="179"/>
      <c r="N2" s="177" t="s">
        <v>4</v>
      </c>
      <c r="O2" s="178"/>
      <c r="P2" s="179"/>
      <c r="Q2" s="177" t="s">
        <v>5</v>
      </c>
      <c r="R2" s="180"/>
      <c r="S2" s="181"/>
      <c r="T2" s="177" t="s">
        <v>6</v>
      </c>
      <c r="U2" s="180"/>
      <c r="V2" s="181"/>
      <c r="W2" s="14"/>
      <c r="X2" s="15"/>
      <c r="Y2" s="15"/>
      <c r="Z2" s="16"/>
      <c r="AA2" s="563"/>
      <c r="AB2" s="564"/>
      <c r="AC2" s="564"/>
      <c r="AD2" s="565"/>
      <c r="AE2" s="563"/>
      <c r="AF2" s="564"/>
      <c r="AG2" s="564"/>
      <c r="AH2" s="565"/>
      <c r="AI2" s="563"/>
      <c r="AJ2" s="564"/>
      <c r="AK2" s="564"/>
      <c r="AL2" s="565"/>
    </row>
    <row r="3" spans="1:42" ht="30" customHeight="1" thickBot="1" x14ac:dyDescent="0.45">
      <c r="A3" s="535" t="str">
        <f>$W$1&amp;". / 1"</f>
        <v>5. / 1</v>
      </c>
      <c r="B3" s="536"/>
      <c r="C3" s="537">
        <f>W19</f>
        <v>45178</v>
      </c>
      <c r="D3" s="538"/>
      <c r="E3" s="538"/>
      <c r="F3" s="538"/>
      <c r="G3" s="538"/>
      <c r="H3" s="539"/>
      <c r="I3" s="182">
        <v>1</v>
      </c>
      <c r="J3" s="183"/>
      <c r="K3" s="184" t="str">
        <f>$W$3&amp;" / 1"</f>
        <v>A / 1</v>
      </c>
      <c r="L3" s="185"/>
      <c r="M3" s="186"/>
      <c r="N3" s="184" t="str">
        <f>$Z$3&amp;" / 4"</f>
        <v>W / 4</v>
      </c>
      <c r="O3" s="185"/>
      <c r="P3" s="186"/>
      <c r="Q3" s="184" t="str">
        <f>$X$3&amp;" / 2"</f>
        <v>H / 2</v>
      </c>
      <c r="R3" s="187"/>
      <c r="S3" s="188"/>
      <c r="T3" s="184" t="str">
        <f>$Y$3&amp;" / 3"</f>
        <v>P / 3</v>
      </c>
      <c r="U3" s="187"/>
      <c r="V3" s="188"/>
      <c r="W3" s="1" t="s">
        <v>7</v>
      </c>
      <c r="X3" s="2" t="s">
        <v>8</v>
      </c>
      <c r="Y3" s="2" t="s">
        <v>9</v>
      </c>
      <c r="Z3" s="3" t="s">
        <v>10</v>
      </c>
      <c r="AA3" s="1" t="s">
        <v>7</v>
      </c>
      <c r="AB3" s="2" t="s">
        <v>8</v>
      </c>
      <c r="AC3" s="2" t="s">
        <v>9</v>
      </c>
      <c r="AD3" s="3" t="s">
        <v>10</v>
      </c>
      <c r="AE3" s="1" t="s">
        <v>7</v>
      </c>
      <c r="AF3" s="2" t="s">
        <v>11</v>
      </c>
      <c r="AG3" s="2" t="s">
        <v>15</v>
      </c>
      <c r="AH3" s="3" t="s">
        <v>19</v>
      </c>
      <c r="AI3" s="1" t="s">
        <v>7</v>
      </c>
      <c r="AJ3" s="2" t="s">
        <v>11</v>
      </c>
      <c r="AK3" s="2" t="s">
        <v>15</v>
      </c>
      <c r="AL3" s="3"/>
      <c r="AM3" s="1" t="s">
        <v>7</v>
      </c>
      <c r="AN3" s="2" t="s">
        <v>11</v>
      </c>
      <c r="AO3" s="2" t="s">
        <v>15</v>
      </c>
      <c r="AP3" s="3" t="s">
        <v>19</v>
      </c>
    </row>
    <row r="4" spans="1:42" ht="15" customHeight="1" x14ac:dyDescent="0.4">
      <c r="A4" s="533" t="s">
        <v>140</v>
      </c>
      <c r="B4" s="534"/>
      <c r="C4" s="540" t="s">
        <v>1</v>
      </c>
      <c r="D4" s="541"/>
      <c r="E4" s="541"/>
      <c r="F4" s="541"/>
      <c r="G4" s="541"/>
      <c r="H4" s="542"/>
      <c r="I4" s="189" t="s">
        <v>2</v>
      </c>
      <c r="J4" s="190"/>
      <c r="K4" s="177" t="s">
        <v>3</v>
      </c>
      <c r="L4" s="178"/>
      <c r="M4" s="179"/>
      <c r="N4" s="177" t="s">
        <v>4</v>
      </c>
      <c r="O4" s="178"/>
      <c r="P4" s="179"/>
      <c r="Q4" s="177" t="s">
        <v>5</v>
      </c>
      <c r="R4" s="180"/>
      <c r="S4" s="181"/>
      <c r="T4" s="177" t="s">
        <v>6</v>
      </c>
      <c r="U4" s="180"/>
      <c r="V4" s="181"/>
      <c r="W4" s="4"/>
      <c r="X4" s="5"/>
      <c r="Y4" s="5"/>
      <c r="Z4" s="6"/>
      <c r="AA4" s="4"/>
      <c r="AB4" s="5"/>
      <c r="AC4" s="5"/>
      <c r="AD4" s="6"/>
      <c r="AE4" s="4"/>
      <c r="AF4" s="5"/>
      <c r="AG4" s="5"/>
      <c r="AH4" s="6"/>
      <c r="AI4" s="4"/>
      <c r="AJ4" s="5"/>
      <c r="AK4" s="5"/>
      <c r="AL4" s="6"/>
      <c r="AM4" s="4"/>
      <c r="AN4" s="5"/>
      <c r="AO4" s="5"/>
      <c r="AP4" s="6"/>
    </row>
    <row r="5" spans="1:42" ht="30" customHeight="1" thickBot="1" x14ac:dyDescent="0.45">
      <c r="A5" s="535" t="str">
        <f>A3</f>
        <v>5. / 1</v>
      </c>
      <c r="B5" s="536"/>
      <c r="C5" s="537">
        <f>C3</f>
        <v>45178</v>
      </c>
      <c r="D5" s="538"/>
      <c r="E5" s="538"/>
      <c r="F5" s="538"/>
      <c r="G5" s="538"/>
      <c r="H5" s="539"/>
      <c r="I5" s="182">
        <v>2</v>
      </c>
      <c r="J5" s="183"/>
      <c r="K5" s="184" t="str">
        <f>$W$3&amp;" / 2"</f>
        <v>A / 2</v>
      </c>
      <c r="L5" s="185"/>
      <c r="M5" s="186"/>
      <c r="N5" s="184" t="str">
        <f>$Z$3&amp;" / 3"</f>
        <v>W / 3</v>
      </c>
      <c r="O5" s="185"/>
      <c r="P5" s="186"/>
      <c r="Q5" s="184" t="str">
        <f>$X$3&amp;" / 1"</f>
        <v>H / 1</v>
      </c>
      <c r="R5" s="187"/>
      <c r="S5" s="188"/>
      <c r="T5" s="184" t="str">
        <f>$Y$3&amp;" / 4"</f>
        <v>P / 4</v>
      </c>
      <c r="U5" s="187"/>
      <c r="V5" s="188"/>
      <c r="W5" s="1" t="s">
        <v>11</v>
      </c>
      <c r="X5" s="2" t="s">
        <v>12</v>
      </c>
      <c r="Y5" s="2" t="s">
        <v>13</v>
      </c>
      <c r="Z5" s="3" t="s">
        <v>14</v>
      </c>
      <c r="AA5" s="1" t="s">
        <v>11</v>
      </c>
      <c r="AB5" s="2" t="s">
        <v>12</v>
      </c>
      <c r="AC5" s="2" t="s">
        <v>13</v>
      </c>
      <c r="AD5" s="3" t="s">
        <v>14</v>
      </c>
      <c r="AE5" s="1" t="s">
        <v>23</v>
      </c>
      <c r="AF5" s="2" t="s">
        <v>24</v>
      </c>
      <c r="AG5" s="2" t="s">
        <v>8</v>
      </c>
      <c r="AH5" s="3" t="s">
        <v>12</v>
      </c>
      <c r="AI5" s="1" t="s">
        <v>19</v>
      </c>
      <c r="AJ5" s="2" t="s">
        <v>23</v>
      </c>
      <c r="AK5" s="2" t="s">
        <v>24</v>
      </c>
      <c r="AL5" s="3"/>
      <c r="AM5" s="1" t="s">
        <v>23</v>
      </c>
      <c r="AN5" s="2" t="s">
        <v>24</v>
      </c>
      <c r="AO5" s="2" t="s">
        <v>8</v>
      </c>
      <c r="AP5" s="3" t="s">
        <v>12</v>
      </c>
    </row>
    <row r="6" spans="1:42" ht="15" customHeight="1" x14ac:dyDescent="0.4">
      <c r="A6" s="533" t="s">
        <v>140</v>
      </c>
      <c r="B6" s="534"/>
      <c r="C6" s="540" t="s">
        <v>1</v>
      </c>
      <c r="D6" s="541"/>
      <c r="E6" s="541"/>
      <c r="F6" s="541"/>
      <c r="G6" s="541"/>
      <c r="H6" s="542"/>
      <c r="I6" s="189" t="s">
        <v>2</v>
      </c>
      <c r="J6" s="190"/>
      <c r="K6" s="177" t="s">
        <v>3</v>
      </c>
      <c r="L6" s="178"/>
      <c r="M6" s="179"/>
      <c r="N6" s="177" t="s">
        <v>4</v>
      </c>
      <c r="O6" s="178"/>
      <c r="P6" s="179"/>
      <c r="Q6" s="177" t="s">
        <v>5</v>
      </c>
      <c r="R6" s="180"/>
      <c r="S6" s="181"/>
      <c r="T6" s="177" t="s">
        <v>6</v>
      </c>
      <c r="U6" s="180"/>
      <c r="V6" s="181"/>
      <c r="W6" s="4"/>
      <c r="X6" s="5"/>
      <c r="Y6" s="5"/>
      <c r="Z6" s="6"/>
      <c r="AA6" s="4"/>
      <c r="AB6" s="5"/>
      <c r="AC6" s="5"/>
      <c r="AD6" s="6"/>
      <c r="AE6" s="4"/>
      <c r="AF6" s="5"/>
      <c r="AG6" s="5"/>
      <c r="AH6" s="6"/>
      <c r="AI6" s="4"/>
      <c r="AJ6" s="5"/>
      <c r="AK6" s="5"/>
      <c r="AL6" s="6"/>
    </row>
    <row r="7" spans="1:42" ht="30" customHeight="1" thickBot="1" x14ac:dyDescent="0.45">
      <c r="A7" s="535" t="str">
        <f>A5</f>
        <v>5. / 1</v>
      </c>
      <c r="B7" s="536"/>
      <c r="C7" s="537">
        <f>C5</f>
        <v>45178</v>
      </c>
      <c r="D7" s="538"/>
      <c r="E7" s="538"/>
      <c r="F7" s="538"/>
      <c r="G7" s="538"/>
      <c r="H7" s="539"/>
      <c r="I7" s="182">
        <v>3</v>
      </c>
      <c r="J7" s="183"/>
      <c r="K7" s="184" t="str">
        <f>$W$3&amp;" / 3"</f>
        <v>A / 3</v>
      </c>
      <c r="L7" s="185"/>
      <c r="M7" s="186"/>
      <c r="N7" s="184" t="str">
        <f>$Z$3&amp;" / 2"</f>
        <v>W / 2</v>
      </c>
      <c r="O7" s="185"/>
      <c r="P7" s="186"/>
      <c r="Q7" s="184" t="str">
        <f>$X$3&amp;" / 4"</f>
        <v>H / 4</v>
      </c>
      <c r="R7" s="187"/>
      <c r="S7" s="188"/>
      <c r="T7" s="184" t="str">
        <f>$Y$3&amp;" / 1"</f>
        <v>P / 1</v>
      </c>
      <c r="U7" s="187"/>
      <c r="V7" s="188"/>
      <c r="W7" s="1" t="s">
        <v>15</v>
      </c>
      <c r="X7" s="2" t="s">
        <v>16</v>
      </c>
      <c r="Y7" s="2" t="s">
        <v>17</v>
      </c>
      <c r="Z7" s="3" t="s">
        <v>18</v>
      </c>
      <c r="AA7" s="1" t="s">
        <v>15</v>
      </c>
      <c r="AB7" s="2" t="s">
        <v>16</v>
      </c>
      <c r="AC7" s="2" t="s">
        <v>17</v>
      </c>
      <c r="AD7" s="3" t="s">
        <v>18</v>
      </c>
      <c r="AE7" s="1" t="s">
        <v>16</v>
      </c>
      <c r="AF7" s="2" t="s">
        <v>20</v>
      </c>
      <c r="AG7" s="2" t="s">
        <v>21</v>
      </c>
      <c r="AH7" s="3" t="s">
        <v>25</v>
      </c>
      <c r="AI7" s="1" t="s">
        <v>8</v>
      </c>
      <c r="AJ7" s="2" t="s">
        <v>12</v>
      </c>
      <c r="AK7" s="2" t="s">
        <v>16</v>
      </c>
      <c r="AL7" s="3"/>
      <c r="AM7" s="69" t="s">
        <v>16</v>
      </c>
      <c r="AN7" s="69" t="s">
        <v>20</v>
      </c>
      <c r="AO7" s="69" t="s">
        <v>21</v>
      </c>
      <c r="AP7" s="69" t="s">
        <v>25</v>
      </c>
    </row>
    <row r="8" spans="1:42" ht="15" customHeight="1" x14ac:dyDescent="0.4">
      <c r="A8" s="533" t="s">
        <v>140</v>
      </c>
      <c r="B8" s="534"/>
      <c r="C8" s="540" t="s">
        <v>1</v>
      </c>
      <c r="D8" s="541"/>
      <c r="E8" s="541"/>
      <c r="F8" s="541"/>
      <c r="G8" s="541"/>
      <c r="H8" s="542"/>
      <c r="I8" s="189" t="s">
        <v>2</v>
      </c>
      <c r="J8" s="190"/>
      <c r="K8" s="177" t="s">
        <v>3</v>
      </c>
      <c r="L8" s="178"/>
      <c r="M8" s="179"/>
      <c r="N8" s="177" t="s">
        <v>4</v>
      </c>
      <c r="O8" s="178"/>
      <c r="P8" s="179"/>
      <c r="Q8" s="177" t="s">
        <v>5</v>
      </c>
      <c r="R8" s="180"/>
      <c r="S8" s="181"/>
      <c r="T8" s="177" t="s">
        <v>6</v>
      </c>
      <c r="U8" s="180"/>
      <c r="V8" s="181"/>
      <c r="W8" s="4"/>
      <c r="X8" s="5"/>
      <c r="Y8" s="5"/>
      <c r="Z8" s="6"/>
      <c r="AA8" s="4"/>
      <c r="AB8" s="5"/>
      <c r="AC8" s="5"/>
      <c r="AD8" s="6"/>
      <c r="AE8" s="4"/>
      <c r="AF8" s="5"/>
      <c r="AG8" s="5"/>
      <c r="AH8" s="6"/>
      <c r="AI8" s="4"/>
      <c r="AJ8" s="5"/>
      <c r="AK8" s="5"/>
      <c r="AL8" s="6"/>
    </row>
    <row r="9" spans="1:42" ht="30" customHeight="1" thickBot="1" x14ac:dyDescent="0.45">
      <c r="A9" s="535" t="str">
        <f>A7</f>
        <v>5. / 1</v>
      </c>
      <c r="B9" s="536"/>
      <c r="C9" s="537">
        <f>C7</f>
        <v>45178</v>
      </c>
      <c r="D9" s="538"/>
      <c r="E9" s="538"/>
      <c r="F9" s="538"/>
      <c r="G9" s="538"/>
      <c r="H9" s="539"/>
      <c r="I9" s="182">
        <v>4</v>
      </c>
      <c r="J9" s="183"/>
      <c r="K9" s="184" t="str">
        <f>$W$3&amp;" / 4"</f>
        <v>A / 4</v>
      </c>
      <c r="L9" s="185"/>
      <c r="M9" s="186"/>
      <c r="N9" s="184" t="str">
        <f>$Z$3&amp;" / 1"</f>
        <v>W / 1</v>
      </c>
      <c r="O9" s="185"/>
      <c r="P9" s="186"/>
      <c r="Q9" s="184" t="str">
        <f>$X$3&amp;" / 3"</f>
        <v>H / 3</v>
      </c>
      <c r="R9" s="187"/>
      <c r="S9" s="188"/>
      <c r="T9" s="184" t="str">
        <f>$Y$3&amp;" / 2"</f>
        <v>P / 2</v>
      </c>
      <c r="U9" s="187"/>
      <c r="V9" s="188"/>
      <c r="W9" s="1" t="s">
        <v>19</v>
      </c>
      <c r="X9" s="2" t="s">
        <v>20</v>
      </c>
      <c r="Y9" s="2" t="s">
        <v>21</v>
      </c>
      <c r="Z9" s="3" t="s">
        <v>22</v>
      </c>
      <c r="AA9" s="1" t="s">
        <v>19</v>
      </c>
      <c r="AB9" s="2" t="s">
        <v>20</v>
      </c>
      <c r="AC9" s="2" t="s">
        <v>21</v>
      </c>
      <c r="AD9" s="3" t="s">
        <v>22</v>
      </c>
      <c r="AE9" s="1" t="s">
        <v>9</v>
      </c>
      <c r="AF9" s="2" t="s">
        <v>13</v>
      </c>
      <c r="AG9" s="2" t="s">
        <v>17</v>
      </c>
      <c r="AH9" s="3" t="s">
        <v>18</v>
      </c>
      <c r="AI9" s="1" t="s">
        <v>20</v>
      </c>
      <c r="AJ9" s="2" t="s">
        <v>21</v>
      </c>
      <c r="AK9" s="2" t="s">
        <v>25</v>
      </c>
      <c r="AL9" s="3"/>
    </row>
    <row r="10" spans="1:42" ht="15" customHeight="1" x14ac:dyDescent="0.4">
      <c r="A10" s="546" t="s">
        <v>141</v>
      </c>
      <c r="B10" s="547"/>
      <c r="C10" s="543" t="s">
        <v>1</v>
      </c>
      <c r="D10" s="544"/>
      <c r="E10" s="544"/>
      <c r="F10" s="544"/>
      <c r="G10" s="544"/>
      <c r="H10" s="545"/>
      <c r="I10" s="151" t="s">
        <v>2</v>
      </c>
      <c r="J10" s="152"/>
      <c r="K10" s="141" t="s">
        <v>3</v>
      </c>
      <c r="L10" s="147"/>
      <c r="M10" s="148"/>
      <c r="N10" s="141" t="s">
        <v>4</v>
      </c>
      <c r="O10" s="147"/>
      <c r="P10" s="148"/>
      <c r="Q10" s="141" t="s">
        <v>5</v>
      </c>
      <c r="R10" s="142"/>
      <c r="S10" s="143"/>
      <c r="T10" s="141" t="s">
        <v>6</v>
      </c>
      <c r="U10" s="142"/>
      <c r="V10" s="143"/>
      <c r="W10" s="4"/>
      <c r="X10" s="5"/>
      <c r="Y10" s="5"/>
      <c r="Z10" s="6"/>
      <c r="AA10" s="4"/>
      <c r="AB10" s="5"/>
      <c r="AC10" s="5"/>
      <c r="AD10" s="6"/>
      <c r="AE10" s="4"/>
      <c r="AF10" s="5"/>
      <c r="AG10" s="5"/>
      <c r="AH10" s="6"/>
      <c r="AI10" s="4"/>
      <c r="AJ10" s="5"/>
      <c r="AK10" s="5"/>
      <c r="AL10" s="6"/>
    </row>
    <row r="11" spans="1:42" ht="30" customHeight="1" thickBot="1" x14ac:dyDescent="0.45">
      <c r="A11" s="548" t="str">
        <f>A9</f>
        <v>5. / 1</v>
      </c>
      <c r="B11" s="549"/>
      <c r="C11" s="550">
        <f>C9</f>
        <v>45178</v>
      </c>
      <c r="D11" s="551"/>
      <c r="E11" s="551"/>
      <c r="F11" s="551"/>
      <c r="G11" s="551"/>
      <c r="H11" s="552"/>
      <c r="I11" s="149">
        <v>5</v>
      </c>
      <c r="J11" s="150"/>
      <c r="K11" s="144" t="str">
        <f>$W$5&amp;" / 1"</f>
        <v>B / 1</v>
      </c>
      <c r="L11" s="145"/>
      <c r="M11" s="146"/>
      <c r="N11" s="144" t="str">
        <f>$Z$5&amp;" / 4"</f>
        <v>X / 4</v>
      </c>
      <c r="O11" s="145"/>
      <c r="P11" s="146"/>
      <c r="Q11" s="144" t="str">
        <f>$X$5&amp;" / 2"</f>
        <v>J / 2</v>
      </c>
      <c r="R11" s="153"/>
      <c r="S11" s="154"/>
      <c r="T11" s="144" t="str">
        <f>$Y$5&amp;" / 3"</f>
        <v>R / 3</v>
      </c>
      <c r="U11" s="153"/>
      <c r="V11" s="154"/>
      <c r="W11" s="7" t="s">
        <v>23</v>
      </c>
      <c r="X11" s="8" t="s">
        <v>24</v>
      </c>
      <c r="Y11" s="8" t="s">
        <v>25</v>
      </c>
      <c r="Z11" s="9" t="s">
        <v>26</v>
      </c>
      <c r="AA11" s="7" t="s">
        <v>23</v>
      </c>
      <c r="AB11" s="8" t="s">
        <v>24</v>
      </c>
      <c r="AC11" s="8" t="s">
        <v>25</v>
      </c>
      <c r="AD11" s="9" t="s">
        <v>26</v>
      </c>
      <c r="AE11" s="7"/>
      <c r="AF11" s="8"/>
      <c r="AG11" s="8"/>
      <c r="AH11" s="9"/>
      <c r="AI11" s="7"/>
      <c r="AJ11" s="8"/>
      <c r="AK11" s="8"/>
      <c r="AL11" s="9"/>
    </row>
    <row r="12" spans="1:42" ht="15" customHeight="1" thickBot="1" x14ac:dyDescent="0.45">
      <c r="A12" s="546" t="s">
        <v>141</v>
      </c>
      <c r="B12" s="547"/>
      <c r="C12" s="543" t="s">
        <v>1</v>
      </c>
      <c r="D12" s="544"/>
      <c r="E12" s="544"/>
      <c r="F12" s="544"/>
      <c r="G12" s="544"/>
      <c r="H12" s="545"/>
      <c r="I12" s="151" t="s">
        <v>2</v>
      </c>
      <c r="J12" s="152"/>
      <c r="K12" s="141" t="s">
        <v>3</v>
      </c>
      <c r="L12" s="147"/>
      <c r="M12" s="148"/>
      <c r="N12" s="141" t="s">
        <v>4</v>
      </c>
      <c r="O12" s="147"/>
      <c r="P12" s="148"/>
      <c r="Q12" s="141" t="s">
        <v>5</v>
      </c>
      <c r="R12" s="142"/>
      <c r="S12" s="143"/>
      <c r="T12" s="141" t="s">
        <v>6</v>
      </c>
      <c r="U12" s="142"/>
      <c r="V12" s="143"/>
    </row>
    <row r="13" spans="1:42" ht="30" customHeight="1" thickBot="1" x14ac:dyDescent="0.25">
      <c r="A13" s="548" t="str">
        <f>A11</f>
        <v>5. / 1</v>
      </c>
      <c r="B13" s="549"/>
      <c r="C13" s="550">
        <f>C11</f>
        <v>45178</v>
      </c>
      <c r="D13" s="551"/>
      <c r="E13" s="551"/>
      <c r="F13" s="551"/>
      <c r="G13" s="551"/>
      <c r="H13" s="552"/>
      <c r="I13" s="149">
        <v>6</v>
      </c>
      <c r="J13" s="150"/>
      <c r="K13" s="144" t="str">
        <f>$W$5&amp;" / 2"</f>
        <v>B / 2</v>
      </c>
      <c r="L13" s="145"/>
      <c r="M13" s="146"/>
      <c r="N13" s="144" t="str">
        <f>$Z$5&amp;" / 3"</f>
        <v>X / 3</v>
      </c>
      <c r="O13" s="145"/>
      <c r="P13" s="146"/>
      <c r="Q13" s="144" t="str">
        <f>$X$5&amp;" / 1"</f>
        <v>J / 1</v>
      </c>
      <c r="R13" s="153"/>
      <c r="S13" s="154"/>
      <c r="T13" s="144" t="str">
        <f>$Y$5&amp;" / 4"</f>
        <v>R / 4</v>
      </c>
      <c r="U13" s="153"/>
      <c r="V13" s="154"/>
      <c r="W13" s="511" t="s">
        <v>137</v>
      </c>
      <c r="X13" s="512"/>
      <c r="Y13" s="512"/>
      <c r="Z13" s="513"/>
      <c r="AA13" s="511" t="s">
        <v>30</v>
      </c>
      <c r="AB13" s="512"/>
      <c r="AC13" s="512"/>
      <c r="AD13" s="513"/>
      <c r="AE13" s="511" t="s">
        <v>31</v>
      </c>
      <c r="AF13" s="512"/>
      <c r="AG13" s="512"/>
      <c r="AH13" s="513"/>
      <c r="AI13" s="511" t="s">
        <v>32</v>
      </c>
      <c r="AJ13" s="512"/>
      <c r="AK13" s="512"/>
      <c r="AL13" s="513"/>
    </row>
    <row r="14" spans="1:42" ht="15" customHeight="1" x14ac:dyDescent="0.2">
      <c r="A14" s="546" t="s">
        <v>141</v>
      </c>
      <c r="B14" s="547"/>
      <c r="C14" s="543" t="s">
        <v>1</v>
      </c>
      <c r="D14" s="544"/>
      <c r="E14" s="544"/>
      <c r="F14" s="544"/>
      <c r="G14" s="544"/>
      <c r="H14" s="545"/>
      <c r="I14" s="151" t="s">
        <v>2</v>
      </c>
      <c r="J14" s="152"/>
      <c r="K14" s="141" t="s">
        <v>3</v>
      </c>
      <c r="L14" s="147"/>
      <c r="M14" s="148"/>
      <c r="N14" s="141" t="s">
        <v>4</v>
      </c>
      <c r="O14" s="147"/>
      <c r="P14" s="148"/>
      <c r="Q14" s="141" t="s">
        <v>5</v>
      </c>
      <c r="R14" s="142"/>
      <c r="S14" s="143"/>
      <c r="T14" s="141" t="s">
        <v>6</v>
      </c>
      <c r="U14" s="142"/>
      <c r="V14" s="143"/>
      <c r="W14" s="514"/>
      <c r="X14" s="515"/>
      <c r="Y14" s="515"/>
      <c r="Z14" s="516"/>
      <c r="AA14" s="514"/>
      <c r="AB14" s="515"/>
      <c r="AC14" s="515"/>
      <c r="AD14" s="516"/>
      <c r="AE14" s="514"/>
      <c r="AF14" s="515"/>
      <c r="AG14" s="515"/>
      <c r="AH14" s="516"/>
      <c r="AI14" s="514"/>
      <c r="AJ14" s="515"/>
      <c r="AK14" s="515"/>
      <c r="AL14" s="516"/>
    </row>
    <row r="15" spans="1:42" ht="30" customHeight="1" thickBot="1" x14ac:dyDescent="0.25">
      <c r="A15" s="548" t="str">
        <f>A13</f>
        <v>5. / 1</v>
      </c>
      <c r="B15" s="549"/>
      <c r="C15" s="550">
        <f>C13</f>
        <v>45178</v>
      </c>
      <c r="D15" s="551"/>
      <c r="E15" s="551"/>
      <c r="F15" s="551"/>
      <c r="G15" s="551"/>
      <c r="H15" s="552"/>
      <c r="I15" s="149">
        <v>7</v>
      </c>
      <c r="J15" s="150"/>
      <c r="K15" s="144" t="str">
        <f>$W$5&amp;" / 3"</f>
        <v>B / 3</v>
      </c>
      <c r="L15" s="145"/>
      <c r="M15" s="146"/>
      <c r="N15" s="144" t="str">
        <f>$Z$5&amp;" / 2"</f>
        <v>X / 2</v>
      </c>
      <c r="O15" s="145"/>
      <c r="P15" s="146"/>
      <c r="Q15" s="144" t="str">
        <f>$X$5&amp;" / 4"</f>
        <v>J / 4</v>
      </c>
      <c r="R15" s="153"/>
      <c r="S15" s="154"/>
      <c r="T15" s="144" t="str">
        <f>$Y$5&amp;" / 1"</f>
        <v>R / 1</v>
      </c>
      <c r="U15" s="153"/>
      <c r="V15" s="154"/>
      <c r="W15" s="514"/>
      <c r="X15" s="515"/>
      <c r="Y15" s="515"/>
      <c r="Z15" s="516"/>
      <c r="AA15" s="514"/>
      <c r="AB15" s="515"/>
      <c r="AC15" s="515"/>
      <c r="AD15" s="516"/>
      <c r="AE15" s="514"/>
      <c r="AF15" s="515"/>
      <c r="AG15" s="515"/>
      <c r="AH15" s="516"/>
      <c r="AI15" s="514"/>
      <c r="AJ15" s="515"/>
      <c r="AK15" s="515"/>
      <c r="AL15" s="516"/>
    </row>
    <row r="16" spans="1:42" ht="15" customHeight="1" x14ac:dyDescent="0.2">
      <c r="A16" s="546" t="s">
        <v>141</v>
      </c>
      <c r="B16" s="547"/>
      <c r="C16" s="543" t="s">
        <v>1</v>
      </c>
      <c r="D16" s="544"/>
      <c r="E16" s="544"/>
      <c r="F16" s="544"/>
      <c r="G16" s="544"/>
      <c r="H16" s="545"/>
      <c r="I16" s="151" t="s">
        <v>2</v>
      </c>
      <c r="J16" s="152"/>
      <c r="K16" s="141" t="s">
        <v>3</v>
      </c>
      <c r="L16" s="147"/>
      <c r="M16" s="148"/>
      <c r="N16" s="141" t="s">
        <v>4</v>
      </c>
      <c r="O16" s="147"/>
      <c r="P16" s="148"/>
      <c r="Q16" s="141" t="s">
        <v>5</v>
      </c>
      <c r="R16" s="142"/>
      <c r="S16" s="143"/>
      <c r="T16" s="141" t="s">
        <v>6</v>
      </c>
      <c r="U16" s="142"/>
      <c r="V16" s="143"/>
      <c r="W16" s="517"/>
      <c r="X16" s="518"/>
      <c r="Y16" s="518"/>
      <c r="Z16" s="519"/>
      <c r="AA16" s="514"/>
      <c r="AB16" s="515"/>
      <c r="AC16" s="515"/>
      <c r="AD16" s="516"/>
      <c r="AE16" s="514"/>
      <c r="AF16" s="515"/>
      <c r="AG16" s="515"/>
      <c r="AH16" s="516"/>
      <c r="AI16" s="514"/>
      <c r="AJ16" s="515"/>
      <c r="AK16" s="515"/>
      <c r="AL16" s="516"/>
    </row>
    <row r="17" spans="1:38" ht="30" customHeight="1" thickBot="1" x14ac:dyDescent="0.25">
      <c r="A17" s="548" t="str">
        <f>A15</f>
        <v>5. / 1</v>
      </c>
      <c r="B17" s="549"/>
      <c r="C17" s="550">
        <f>C15</f>
        <v>45178</v>
      </c>
      <c r="D17" s="551"/>
      <c r="E17" s="551"/>
      <c r="F17" s="551"/>
      <c r="G17" s="551"/>
      <c r="H17" s="552"/>
      <c r="I17" s="149">
        <v>8</v>
      </c>
      <c r="J17" s="150"/>
      <c r="K17" s="144" t="str">
        <f>$W$5&amp;" / 4"</f>
        <v>B / 4</v>
      </c>
      <c r="L17" s="145"/>
      <c r="M17" s="146"/>
      <c r="N17" s="144" t="str">
        <f>$Z$5&amp;" / 1"</f>
        <v>X / 1</v>
      </c>
      <c r="O17" s="145"/>
      <c r="P17" s="146"/>
      <c r="Q17" s="144" t="str">
        <f>$X$5&amp;" / 3"</f>
        <v>J / 3</v>
      </c>
      <c r="R17" s="153"/>
      <c r="S17" s="154"/>
      <c r="T17" s="144" t="str">
        <f>$Y$5&amp;" / 2"</f>
        <v>R / 2</v>
      </c>
      <c r="U17" s="153"/>
      <c r="V17" s="154"/>
      <c r="W17" s="520"/>
      <c r="X17" s="521"/>
      <c r="Y17" s="521"/>
      <c r="Z17" s="522"/>
      <c r="AA17" s="568"/>
      <c r="AB17" s="569"/>
      <c r="AC17" s="569"/>
      <c r="AD17" s="570"/>
      <c r="AE17" s="568"/>
      <c r="AF17" s="569"/>
      <c r="AG17" s="569"/>
      <c r="AH17" s="570"/>
      <c r="AI17" s="568"/>
      <c r="AJ17" s="569"/>
      <c r="AK17" s="569"/>
      <c r="AL17" s="570"/>
    </row>
    <row r="18" spans="1:38" ht="15" customHeight="1" thickBot="1" x14ac:dyDescent="0.45">
      <c r="A18" s="531" t="s">
        <v>142</v>
      </c>
      <c r="B18" s="532"/>
      <c r="C18" s="528" t="s">
        <v>1</v>
      </c>
      <c r="D18" s="529"/>
      <c r="E18" s="529"/>
      <c r="F18" s="529"/>
      <c r="G18" s="529"/>
      <c r="H18" s="530"/>
      <c r="I18" s="126" t="s">
        <v>2</v>
      </c>
      <c r="J18" s="127"/>
      <c r="K18" s="128" t="s">
        <v>3</v>
      </c>
      <c r="L18" s="129"/>
      <c r="M18" s="130"/>
      <c r="N18" s="128" t="s">
        <v>4</v>
      </c>
      <c r="O18" s="129"/>
      <c r="P18" s="130"/>
      <c r="Q18" s="128" t="s">
        <v>5</v>
      </c>
      <c r="R18" s="175"/>
      <c r="S18" s="176"/>
      <c r="T18" s="128" t="s">
        <v>6</v>
      </c>
      <c r="U18" s="175"/>
      <c r="V18" s="176"/>
    </row>
    <row r="19" spans="1:38" ht="30" customHeight="1" thickBot="1" x14ac:dyDescent="0.45">
      <c r="A19" s="523" t="str">
        <f>A17</f>
        <v>5. / 1</v>
      </c>
      <c r="B19" s="524"/>
      <c r="C19" s="525">
        <f>C17</f>
        <v>45178</v>
      </c>
      <c r="D19" s="526"/>
      <c r="E19" s="526"/>
      <c r="F19" s="526"/>
      <c r="G19" s="526"/>
      <c r="H19" s="527"/>
      <c r="I19" s="121">
        <v>9</v>
      </c>
      <c r="J19" s="122"/>
      <c r="K19" s="123" t="str">
        <f>$W$7&amp;" / 1"</f>
        <v>C / 1</v>
      </c>
      <c r="L19" s="124"/>
      <c r="M19" s="125"/>
      <c r="N19" s="123" t="str">
        <f>$Z$7&amp;" / 4"</f>
        <v>T / 4</v>
      </c>
      <c r="O19" s="124"/>
      <c r="P19" s="125"/>
      <c r="Q19" s="123" t="str">
        <f>$X$7&amp;" / 2"</f>
        <v>K / 2</v>
      </c>
      <c r="R19" s="173"/>
      <c r="S19" s="174"/>
      <c r="T19" s="123" t="str">
        <f>$Y$7&amp;" / 3"</f>
        <v>S / 3</v>
      </c>
      <c r="U19" s="173"/>
      <c r="V19" s="174"/>
      <c r="W19" s="430">
        <v>45178</v>
      </c>
      <c r="X19" s="484"/>
      <c r="Y19" s="484"/>
      <c r="Z19" s="485"/>
      <c r="AA19" s="469" t="str">
        <f>Tischeint.1!AA19:AD19</f>
        <v>Liga</v>
      </c>
      <c r="AB19" s="470"/>
      <c r="AC19" s="470"/>
      <c r="AD19" s="471"/>
    </row>
    <row r="20" spans="1:38" ht="15" customHeight="1" thickBot="1" x14ac:dyDescent="0.45">
      <c r="A20" s="531" t="s">
        <v>142</v>
      </c>
      <c r="B20" s="532"/>
      <c r="C20" s="528" t="s">
        <v>1</v>
      </c>
      <c r="D20" s="529"/>
      <c r="E20" s="529"/>
      <c r="F20" s="529"/>
      <c r="G20" s="529"/>
      <c r="H20" s="530"/>
      <c r="I20" s="126" t="s">
        <v>2</v>
      </c>
      <c r="J20" s="127"/>
      <c r="K20" s="128" t="s">
        <v>3</v>
      </c>
      <c r="L20" s="129"/>
      <c r="M20" s="130"/>
      <c r="N20" s="128" t="s">
        <v>4</v>
      </c>
      <c r="O20" s="129"/>
      <c r="P20" s="130"/>
      <c r="Q20" s="128" t="s">
        <v>5</v>
      </c>
      <c r="R20" s="175"/>
      <c r="S20" s="176"/>
      <c r="T20" s="128" t="s">
        <v>6</v>
      </c>
      <c r="U20" s="175"/>
      <c r="V20" s="176"/>
    </row>
    <row r="21" spans="1:38" ht="30" customHeight="1" thickBot="1" x14ac:dyDescent="0.25">
      <c r="A21" s="523" t="str">
        <f>A19</f>
        <v>5. / 1</v>
      </c>
      <c r="B21" s="524"/>
      <c r="C21" s="525">
        <f>C19</f>
        <v>45178</v>
      </c>
      <c r="D21" s="526"/>
      <c r="E21" s="526"/>
      <c r="F21" s="526"/>
      <c r="G21" s="526"/>
      <c r="H21" s="527"/>
      <c r="I21" s="121">
        <v>10</v>
      </c>
      <c r="J21" s="122"/>
      <c r="K21" s="123" t="str">
        <f>$W$7&amp;" / 2"</f>
        <v>C / 2</v>
      </c>
      <c r="L21" s="124"/>
      <c r="M21" s="125"/>
      <c r="N21" s="123" t="str">
        <f>$Z$7&amp;" / 3"</f>
        <v>T / 3</v>
      </c>
      <c r="O21" s="124"/>
      <c r="P21" s="125"/>
      <c r="Q21" s="123" t="str">
        <f>$X$7&amp;" / 1"</f>
        <v>K / 1</v>
      </c>
      <c r="R21" s="173"/>
      <c r="S21" s="174"/>
      <c r="T21" s="123" t="str">
        <f>$Y$7&amp;" / 4"</f>
        <v>S / 4</v>
      </c>
      <c r="U21" s="173"/>
      <c r="V21" s="174"/>
      <c r="W21" s="491" t="s">
        <v>29</v>
      </c>
      <c r="X21" s="492"/>
      <c r="Y21" s="492"/>
      <c r="Z21" s="493"/>
      <c r="AA21" s="472" t="s">
        <v>161</v>
      </c>
      <c r="AB21" s="473"/>
      <c r="AC21" s="473"/>
      <c r="AD21" s="473"/>
      <c r="AE21" s="431" t="s">
        <v>172</v>
      </c>
      <c r="AF21" s="432"/>
      <c r="AG21" s="432"/>
      <c r="AH21" s="432"/>
      <c r="AI21" s="433"/>
      <c r="AJ21" s="433"/>
      <c r="AK21" s="433"/>
      <c r="AL21" s="434"/>
    </row>
    <row r="22" spans="1:38" ht="15" customHeight="1" x14ac:dyDescent="0.2">
      <c r="A22" s="531" t="s">
        <v>142</v>
      </c>
      <c r="B22" s="532"/>
      <c r="C22" s="528" t="s">
        <v>1</v>
      </c>
      <c r="D22" s="529"/>
      <c r="E22" s="529"/>
      <c r="F22" s="529"/>
      <c r="G22" s="529"/>
      <c r="H22" s="530"/>
      <c r="I22" s="126" t="s">
        <v>2</v>
      </c>
      <c r="J22" s="127"/>
      <c r="K22" s="128" t="s">
        <v>3</v>
      </c>
      <c r="L22" s="129"/>
      <c r="M22" s="130"/>
      <c r="N22" s="128" t="s">
        <v>4</v>
      </c>
      <c r="O22" s="129"/>
      <c r="P22" s="130"/>
      <c r="Q22" s="128" t="s">
        <v>5</v>
      </c>
      <c r="R22" s="175"/>
      <c r="S22" s="176"/>
      <c r="T22" s="128" t="s">
        <v>6</v>
      </c>
      <c r="U22" s="175"/>
      <c r="V22" s="176"/>
      <c r="W22" s="494"/>
      <c r="X22" s="495"/>
      <c r="Y22" s="495"/>
      <c r="Z22" s="496"/>
      <c r="AA22" s="475"/>
      <c r="AB22" s="476"/>
      <c r="AC22" s="476"/>
      <c r="AD22" s="476"/>
      <c r="AE22" s="435"/>
      <c r="AF22" s="436"/>
      <c r="AG22" s="436"/>
      <c r="AH22" s="436"/>
      <c r="AI22" s="437"/>
      <c r="AJ22" s="437"/>
      <c r="AK22" s="437"/>
      <c r="AL22" s="438"/>
    </row>
    <row r="23" spans="1:38" ht="30" customHeight="1" thickBot="1" x14ac:dyDescent="0.25">
      <c r="A23" s="523" t="str">
        <f>A21</f>
        <v>5. / 1</v>
      </c>
      <c r="B23" s="524"/>
      <c r="C23" s="525">
        <f>C21</f>
        <v>45178</v>
      </c>
      <c r="D23" s="526"/>
      <c r="E23" s="526"/>
      <c r="F23" s="526"/>
      <c r="G23" s="526"/>
      <c r="H23" s="527"/>
      <c r="I23" s="121">
        <v>11</v>
      </c>
      <c r="J23" s="122"/>
      <c r="K23" s="123" t="str">
        <f>$W$7&amp;" / 3"</f>
        <v>C / 3</v>
      </c>
      <c r="L23" s="124"/>
      <c r="M23" s="125"/>
      <c r="N23" s="123" t="str">
        <f>$Z$7&amp;" / 2"</f>
        <v>T / 2</v>
      </c>
      <c r="O23" s="124"/>
      <c r="P23" s="125"/>
      <c r="Q23" s="123" t="str">
        <f>$X$7&amp;" / 4"</f>
        <v>K / 4</v>
      </c>
      <c r="R23" s="173"/>
      <c r="S23" s="174"/>
      <c r="T23" s="123" t="str">
        <f>$Y$7&amp;" / 1"</f>
        <v>S / 1</v>
      </c>
      <c r="U23" s="173"/>
      <c r="V23" s="174"/>
      <c r="W23" s="494"/>
      <c r="X23" s="495"/>
      <c r="Y23" s="495"/>
      <c r="Z23" s="496"/>
      <c r="AA23" s="475"/>
      <c r="AB23" s="476"/>
      <c r="AC23" s="476"/>
      <c r="AD23" s="476"/>
      <c r="AE23" s="435"/>
      <c r="AF23" s="436"/>
      <c r="AG23" s="436"/>
      <c r="AH23" s="436"/>
      <c r="AI23" s="437"/>
      <c r="AJ23" s="437"/>
      <c r="AK23" s="437"/>
      <c r="AL23" s="438"/>
    </row>
    <row r="24" spans="1:38" ht="15" customHeight="1" x14ac:dyDescent="0.2">
      <c r="A24" s="531" t="s">
        <v>142</v>
      </c>
      <c r="B24" s="532"/>
      <c r="C24" s="528" t="s">
        <v>1</v>
      </c>
      <c r="D24" s="529"/>
      <c r="E24" s="529"/>
      <c r="F24" s="529"/>
      <c r="G24" s="529"/>
      <c r="H24" s="530"/>
      <c r="I24" s="126" t="s">
        <v>2</v>
      </c>
      <c r="J24" s="127"/>
      <c r="K24" s="128" t="s">
        <v>3</v>
      </c>
      <c r="L24" s="129"/>
      <c r="M24" s="130"/>
      <c r="N24" s="128" t="s">
        <v>4</v>
      </c>
      <c r="O24" s="129"/>
      <c r="P24" s="130"/>
      <c r="Q24" s="128" t="s">
        <v>5</v>
      </c>
      <c r="R24" s="175"/>
      <c r="S24" s="176"/>
      <c r="T24" s="128" t="s">
        <v>6</v>
      </c>
      <c r="U24" s="175"/>
      <c r="V24" s="176"/>
      <c r="W24" s="497"/>
      <c r="X24" s="498"/>
      <c r="Y24" s="498"/>
      <c r="Z24" s="499"/>
      <c r="AA24" s="478"/>
      <c r="AB24" s="479"/>
      <c r="AC24" s="479"/>
      <c r="AD24" s="479"/>
      <c r="AE24" s="439"/>
      <c r="AF24" s="440"/>
      <c r="AG24" s="440"/>
      <c r="AH24" s="440"/>
      <c r="AI24" s="437"/>
      <c r="AJ24" s="437"/>
      <c r="AK24" s="437"/>
      <c r="AL24" s="438"/>
    </row>
    <row r="25" spans="1:38" ht="30" customHeight="1" thickBot="1" x14ac:dyDescent="0.25">
      <c r="A25" s="523" t="str">
        <f>A23</f>
        <v>5. / 1</v>
      </c>
      <c r="B25" s="524"/>
      <c r="C25" s="525">
        <f>C23</f>
        <v>45178</v>
      </c>
      <c r="D25" s="526"/>
      <c r="E25" s="526"/>
      <c r="F25" s="526"/>
      <c r="G25" s="526"/>
      <c r="H25" s="527"/>
      <c r="I25" s="121">
        <v>12</v>
      </c>
      <c r="J25" s="122"/>
      <c r="K25" s="123" t="str">
        <f>$W$7&amp;" / 4"</f>
        <v>C / 4</v>
      </c>
      <c r="L25" s="124"/>
      <c r="M25" s="125"/>
      <c r="N25" s="123" t="str">
        <f>$Z$7&amp;" / 1"</f>
        <v>T / 1</v>
      </c>
      <c r="O25" s="124"/>
      <c r="P25" s="125"/>
      <c r="Q25" s="123" t="str">
        <f>$X$7&amp;" / 3"</f>
        <v>K / 3</v>
      </c>
      <c r="R25" s="173"/>
      <c r="S25" s="174"/>
      <c r="T25" s="123" t="str">
        <f>$Y$7&amp;" / 2"</f>
        <v>S / 2</v>
      </c>
      <c r="U25" s="173"/>
      <c r="V25" s="174"/>
      <c r="W25" s="500"/>
      <c r="X25" s="501"/>
      <c r="Y25" s="501"/>
      <c r="Z25" s="502"/>
      <c r="AA25" s="481"/>
      <c r="AB25" s="482"/>
      <c r="AC25" s="482"/>
      <c r="AD25" s="482"/>
      <c r="AE25" s="441"/>
      <c r="AF25" s="442"/>
      <c r="AG25" s="442"/>
      <c r="AH25" s="442"/>
      <c r="AI25" s="443"/>
      <c r="AJ25" s="443"/>
      <c r="AK25" s="443"/>
      <c r="AL25" s="444"/>
    </row>
    <row r="26" spans="1:38" ht="15" customHeight="1" x14ac:dyDescent="0.4">
      <c r="A26" s="561" t="s">
        <v>143</v>
      </c>
      <c r="B26" s="562"/>
      <c r="C26" s="558" t="s">
        <v>1</v>
      </c>
      <c r="D26" s="559"/>
      <c r="E26" s="559"/>
      <c r="F26" s="559"/>
      <c r="G26" s="559"/>
      <c r="H26" s="560"/>
      <c r="I26" s="162" t="s">
        <v>2</v>
      </c>
      <c r="J26" s="163"/>
      <c r="K26" s="134" t="s">
        <v>3</v>
      </c>
      <c r="L26" s="135"/>
      <c r="M26" s="136"/>
      <c r="N26" s="134" t="s">
        <v>4</v>
      </c>
      <c r="O26" s="135"/>
      <c r="P26" s="136"/>
      <c r="Q26" s="134" t="s">
        <v>5</v>
      </c>
      <c r="R26" s="139"/>
      <c r="S26" s="140"/>
      <c r="T26" s="134" t="s">
        <v>6</v>
      </c>
      <c r="U26" s="139"/>
      <c r="V26" s="140"/>
    </row>
    <row r="27" spans="1:38" ht="30" customHeight="1" thickBot="1" x14ac:dyDescent="0.45">
      <c r="A27" s="553" t="str">
        <f>A25</f>
        <v>5. / 1</v>
      </c>
      <c r="B27" s="554"/>
      <c r="C27" s="555">
        <f>C25</f>
        <v>45178</v>
      </c>
      <c r="D27" s="556"/>
      <c r="E27" s="556"/>
      <c r="F27" s="556"/>
      <c r="G27" s="556"/>
      <c r="H27" s="557"/>
      <c r="I27" s="171">
        <v>13</v>
      </c>
      <c r="J27" s="172"/>
      <c r="K27" s="131" t="str">
        <f>$W$9&amp;" / 1"</f>
        <v>D / 1</v>
      </c>
      <c r="L27" s="137"/>
      <c r="M27" s="138"/>
      <c r="N27" s="131" t="str">
        <f>$Z$9&amp;" / 4"</f>
        <v>U / 4</v>
      </c>
      <c r="O27" s="137"/>
      <c r="P27" s="138"/>
      <c r="Q27" s="131" t="str">
        <f>$X$9&amp;" / 2"</f>
        <v>L / 2</v>
      </c>
      <c r="R27" s="132"/>
      <c r="S27" s="133"/>
      <c r="T27" s="131" t="str">
        <f>$Y$9&amp;" / 3"</f>
        <v>M / 3</v>
      </c>
      <c r="U27" s="132"/>
      <c r="V27" s="133"/>
    </row>
    <row r="28" spans="1:38" ht="15" customHeight="1" x14ac:dyDescent="0.4">
      <c r="A28" s="561" t="s">
        <v>143</v>
      </c>
      <c r="B28" s="562"/>
      <c r="C28" s="558" t="s">
        <v>1</v>
      </c>
      <c r="D28" s="559"/>
      <c r="E28" s="559"/>
      <c r="F28" s="559"/>
      <c r="G28" s="559"/>
      <c r="H28" s="560"/>
      <c r="I28" s="162" t="s">
        <v>2</v>
      </c>
      <c r="J28" s="163"/>
      <c r="K28" s="134" t="s">
        <v>3</v>
      </c>
      <c r="L28" s="135"/>
      <c r="M28" s="136"/>
      <c r="N28" s="134" t="s">
        <v>4</v>
      </c>
      <c r="O28" s="135"/>
      <c r="P28" s="136"/>
      <c r="Q28" s="134" t="s">
        <v>5</v>
      </c>
      <c r="R28" s="139"/>
      <c r="S28" s="140"/>
      <c r="T28" s="134" t="s">
        <v>6</v>
      </c>
      <c r="U28" s="139"/>
      <c r="V28" s="140"/>
    </row>
    <row r="29" spans="1:38" ht="30" customHeight="1" thickBot="1" x14ac:dyDescent="0.45">
      <c r="A29" s="553" t="str">
        <f>A27</f>
        <v>5. / 1</v>
      </c>
      <c r="B29" s="554"/>
      <c r="C29" s="555">
        <f>C27</f>
        <v>45178</v>
      </c>
      <c r="D29" s="556"/>
      <c r="E29" s="556"/>
      <c r="F29" s="556"/>
      <c r="G29" s="556"/>
      <c r="H29" s="557"/>
      <c r="I29" s="171">
        <v>14</v>
      </c>
      <c r="J29" s="172"/>
      <c r="K29" s="131" t="str">
        <f>$W$9&amp;" / 2"</f>
        <v>D / 2</v>
      </c>
      <c r="L29" s="137"/>
      <c r="M29" s="138"/>
      <c r="N29" s="131" t="str">
        <f>$Z$9&amp;" / 3"</f>
        <v>U / 3</v>
      </c>
      <c r="O29" s="137"/>
      <c r="P29" s="138"/>
      <c r="Q29" s="131" t="str">
        <f>$X$9&amp;" / 1"</f>
        <v>L / 1</v>
      </c>
      <c r="R29" s="132"/>
      <c r="S29" s="133"/>
      <c r="T29" s="131" t="str">
        <f>$Y$9&amp;" / 4"</f>
        <v>M / 4</v>
      </c>
      <c r="U29" s="132"/>
      <c r="V29" s="133"/>
    </row>
    <row r="30" spans="1:38" ht="15" customHeight="1" x14ac:dyDescent="0.4">
      <c r="A30" s="561" t="s">
        <v>143</v>
      </c>
      <c r="B30" s="562"/>
      <c r="C30" s="558" t="s">
        <v>1</v>
      </c>
      <c r="D30" s="559"/>
      <c r="E30" s="559"/>
      <c r="F30" s="559"/>
      <c r="G30" s="559"/>
      <c r="H30" s="560"/>
      <c r="I30" s="162" t="s">
        <v>2</v>
      </c>
      <c r="J30" s="163"/>
      <c r="K30" s="134" t="s">
        <v>3</v>
      </c>
      <c r="L30" s="135"/>
      <c r="M30" s="136"/>
      <c r="N30" s="134" t="s">
        <v>4</v>
      </c>
      <c r="O30" s="135"/>
      <c r="P30" s="136"/>
      <c r="Q30" s="134" t="s">
        <v>5</v>
      </c>
      <c r="R30" s="139"/>
      <c r="S30" s="140"/>
      <c r="T30" s="134" t="s">
        <v>6</v>
      </c>
      <c r="U30" s="139"/>
      <c r="V30" s="140"/>
    </row>
    <row r="31" spans="1:38" ht="30" customHeight="1" thickBot="1" x14ac:dyDescent="0.45">
      <c r="A31" s="553" t="str">
        <f>A29</f>
        <v>5. / 1</v>
      </c>
      <c r="B31" s="554"/>
      <c r="C31" s="555">
        <f>C29</f>
        <v>45178</v>
      </c>
      <c r="D31" s="556"/>
      <c r="E31" s="556"/>
      <c r="F31" s="556"/>
      <c r="G31" s="556"/>
      <c r="H31" s="557"/>
      <c r="I31" s="171">
        <v>15</v>
      </c>
      <c r="J31" s="172"/>
      <c r="K31" s="131" t="str">
        <f>$W$9&amp;" / 3"</f>
        <v>D / 3</v>
      </c>
      <c r="L31" s="137"/>
      <c r="M31" s="138"/>
      <c r="N31" s="131" t="str">
        <f>$Z$9&amp;" / 2"</f>
        <v>U / 2</v>
      </c>
      <c r="O31" s="137"/>
      <c r="P31" s="138"/>
      <c r="Q31" s="131" t="str">
        <f>$X$9&amp;" / 4"</f>
        <v>L / 4</v>
      </c>
      <c r="R31" s="132"/>
      <c r="S31" s="133"/>
      <c r="T31" s="131" t="str">
        <f>$Y$9&amp;" / 1"</f>
        <v>M / 1</v>
      </c>
      <c r="U31" s="132"/>
      <c r="V31" s="133"/>
    </row>
    <row r="32" spans="1:38" ht="15" customHeight="1" x14ac:dyDescent="0.4">
      <c r="A32" s="561" t="s">
        <v>143</v>
      </c>
      <c r="B32" s="562"/>
      <c r="C32" s="558" t="s">
        <v>1</v>
      </c>
      <c r="D32" s="559"/>
      <c r="E32" s="559"/>
      <c r="F32" s="559"/>
      <c r="G32" s="559"/>
      <c r="H32" s="560"/>
      <c r="I32" s="162" t="s">
        <v>2</v>
      </c>
      <c r="J32" s="163"/>
      <c r="K32" s="134" t="s">
        <v>3</v>
      </c>
      <c r="L32" s="135"/>
      <c r="M32" s="136"/>
      <c r="N32" s="134" t="s">
        <v>4</v>
      </c>
      <c r="O32" s="135"/>
      <c r="P32" s="136"/>
      <c r="Q32" s="134" t="s">
        <v>5</v>
      </c>
      <c r="R32" s="139"/>
      <c r="S32" s="140"/>
      <c r="T32" s="134" t="s">
        <v>6</v>
      </c>
      <c r="U32" s="139"/>
      <c r="V32" s="140"/>
    </row>
    <row r="33" spans="1:22" ht="30" customHeight="1" thickBot="1" x14ac:dyDescent="0.45">
      <c r="A33" s="553" t="str">
        <f>A31</f>
        <v>5. / 1</v>
      </c>
      <c r="B33" s="554"/>
      <c r="C33" s="555">
        <f>C31</f>
        <v>45178</v>
      </c>
      <c r="D33" s="556"/>
      <c r="E33" s="556"/>
      <c r="F33" s="556"/>
      <c r="G33" s="556"/>
      <c r="H33" s="557"/>
      <c r="I33" s="171">
        <v>16</v>
      </c>
      <c r="J33" s="172"/>
      <c r="K33" s="131" t="str">
        <f>$W$9&amp;" / 4"</f>
        <v>D / 4</v>
      </c>
      <c r="L33" s="137"/>
      <c r="M33" s="138"/>
      <c r="N33" s="131" t="str">
        <f>$Z$9&amp;" / 1"</f>
        <v>U / 1</v>
      </c>
      <c r="O33" s="137"/>
      <c r="P33" s="138"/>
      <c r="Q33" s="131" t="str">
        <f>$X$9&amp;" / 3"</f>
        <v>L / 3</v>
      </c>
      <c r="R33" s="132"/>
      <c r="S33" s="133"/>
      <c r="T33" s="131" t="str">
        <f>$Y$9&amp;" / 2"</f>
        <v>M / 2</v>
      </c>
      <c r="U33" s="132"/>
      <c r="V33" s="133"/>
    </row>
    <row r="34" spans="1:22" ht="15" customHeight="1" x14ac:dyDescent="0.4">
      <c r="A34" s="509" t="s">
        <v>144</v>
      </c>
      <c r="B34" s="510"/>
      <c r="C34" s="503" t="s">
        <v>1</v>
      </c>
      <c r="D34" s="504"/>
      <c r="E34" s="504"/>
      <c r="F34" s="504"/>
      <c r="G34" s="504"/>
      <c r="H34" s="505"/>
      <c r="I34" s="117" t="s">
        <v>2</v>
      </c>
      <c r="J34" s="118"/>
      <c r="K34" s="104" t="s">
        <v>3</v>
      </c>
      <c r="L34" s="110"/>
      <c r="M34" s="111"/>
      <c r="N34" s="104" t="s">
        <v>4</v>
      </c>
      <c r="O34" s="110"/>
      <c r="P34" s="111"/>
      <c r="Q34" s="104" t="s">
        <v>5</v>
      </c>
      <c r="R34" s="105"/>
      <c r="S34" s="106"/>
      <c r="T34" s="104" t="s">
        <v>6</v>
      </c>
      <c r="U34" s="105"/>
      <c r="V34" s="106"/>
    </row>
    <row r="35" spans="1:22" ht="30" customHeight="1" thickBot="1" x14ac:dyDescent="0.45">
      <c r="A35" s="486" t="str">
        <f>A33</f>
        <v>5. / 1</v>
      </c>
      <c r="B35" s="487"/>
      <c r="C35" s="488">
        <f>C33</f>
        <v>45178</v>
      </c>
      <c r="D35" s="489"/>
      <c r="E35" s="489"/>
      <c r="F35" s="489"/>
      <c r="G35" s="489"/>
      <c r="H35" s="490"/>
      <c r="I35" s="119">
        <v>17</v>
      </c>
      <c r="J35" s="120"/>
      <c r="K35" s="107" t="str">
        <f>$W$11&amp;" / 1"</f>
        <v>E / 1</v>
      </c>
      <c r="L35" s="108"/>
      <c r="M35" s="109"/>
      <c r="N35" s="107" t="str">
        <f>$Z$11&amp;" / 4"</f>
        <v>V / 4</v>
      </c>
      <c r="O35" s="108"/>
      <c r="P35" s="109"/>
      <c r="Q35" s="107" t="str">
        <f>$X$11&amp;" / 2"</f>
        <v>F / 2</v>
      </c>
      <c r="R35" s="115"/>
      <c r="S35" s="116"/>
      <c r="T35" s="107" t="str">
        <f>$Y$11&amp;" / 3"</f>
        <v>N / 3</v>
      </c>
      <c r="U35" s="115"/>
      <c r="V35" s="116"/>
    </row>
    <row r="36" spans="1:22" ht="15" customHeight="1" x14ac:dyDescent="0.4">
      <c r="A36" s="509" t="s">
        <v>144</v>
      </c>
      <c r="B36" s="510"/>
      <c r="C36" s="503" t="s">
        <v>1</v>
      </c>
      <c r="D36" s="504"/>
      <c r="E36" s="504"/>
      <c r="F36" s="504"/>
      <c r="G36" s="504"/>
      <c r="H36" s="505"/>
      <c r="I36" s="117" t="s">
        <v>2</v>
      </c>
      <c r="J36" s="118"/>
      <c r="K36" s="104" t="s">
        <v>3</v>
      </c>
      <c r="L36" s="110"/>
      <c r="M36" s="111"/>
      <c r="N36" s="104" t="s">
        <v>4</v>
      </c>
      <c r="O36" s="110"/>
      <c r="P36" s="111"/>
      <c r="Q36" s="104" t="s">
        <v>5</v>
      </c>
      <c r="R36" s="105"/>
      <c r="S36" s="106"/>
      <c r="T36" s="104" t="s">
        <v>6</v>
      </c>
      <c r="U36" s="105"/>
      <c r="V36" s="106"/>
    </row>
    <row r="37" spans="1:22" ht="30" customHeight="1" thickBot="1" x14ac:dyDescent="0.45">
      <c r="A37" s="486" t="str">
        <f>A35</f>
        <v>5. / 1</v>
      </c>
      <c r="B37" s="487"/>
      <c r="C37" s="488">
        <f>C35</f>
        <v>45178</v>
      </c>
      <c r="D37" s="489"/>
      <c r="E37" s="489"/>
      <c r="F37" s="489"/>
      <c r="G37" s="489"/>
      <c r="H37" s="490"/>
      <c r="I37" s="119">
        <v>18</v>
      </c>
      <c r="J37" s="120"/>
      <c r="K37" s="107" t="str">
        <f>$W$11&amp;" / 2"</f>
        <v>E / 2</v>
      </c>
      <c r="L37" s="108"/>
      <c r="M37" s="109"/>
      <c r="N37" s="107" t="str">
        <f>$Z$11&amp;" / 3"</f>
        <v>V / 3</v>
      </c>
      <c r="O37" s="108"/>
      <c r="P37" s="109"/>
      <c r="Q37" s="107" t="str">
        <f>$X$11&amp;" / 1"</f>
        <v>F / 1</v>
      </c>
      <c r="R37" s="115"/>
      <c r="S37" s="116"/>
      <c r="T37" s="107" t="str">
        <f>$Y$11&amp;" / 4"</f>
        <v>N / 4</v>
      </c>
      <c r="U37" s="115"/>
      <c r="V37" s="116"/>
    </row>
    <row r="38" spans="1:22" ht="15" customHeight="1" x14ac:dyDescent="0.4">
      <c r="A38" s="509" t="s">
        <v>144</v>
      </c>
      <c r="B38" s="510"/>
      <c r="C38" s="503" t="s">
        <v>1</v>
      </c>
      <c r="D38" s="504"/>
      <c r="E38" s="504"/>
      <c r="F38" s="504"/>
      <c r="G38" s="504"/>
      <c r="H38" s="505"/>
      <c r="I38" s="117" t="s">
        <v>2</v>
      </c>
      <c r="J38" s="118"/>
      <c r="K38" s="104" t="s">
        <v>3</v>
      </c>
      <c r="L38" s="110"/>
      <c r="M38" s="111"/>
      <c r="N38" s="104" t="s">
        <v>4</v>
      </c>
      <c r="O38" s="110"/>
      <c r="P38" s="111"/>
      <c r="Q38" s="104" t="s">
        <v>5</v>
      </c>
      <c r="R38" s="105"/>
      <c r="S38" s="106"/>
      <c r="T38" s="104" t="s">
        <v>6</v>
      </c>
      <c r="U38" s="105"/>
      <c r="V38" s="106"/>
    </row>
    <row r="39" spans="1:22" ht="30" customHeight="1" thickBot="1" x14ac:dyDescent="0.45">
      <c r="A39" s="486" t="str">
        <f>A37</f>
        <v>5. / 1</v>
      </c>
      <c r="B39" s="487"/>
      <c r="C39" s="488">
        <f>C37</f>
        <v>45178</v>
      </c>
      <c r="D39" s="489"/>
      <c r="E39" s="489"/>
      <c r="F39" s="489"/>
      <c r="G39" s="489"/>
      <c r="H39" s="490"/>
      <c r="I39" s="119">
        <v>19</v>
      </c>
      <c r="J39" s="120"/>
      <c r="K39" s="107" t="str">
        <f>$W$11&amp;" / 3"</f>
        <v>E / 3</v>
      </c>
      <c r="L39" s="108"/>
      <c r="M39" s="109"/>
      <c r="N39" s="107" t="str">
        <f>$Z$11&amp;" / 2"</f>
        <v>V / 2</v>
      </c>
      <c r="O39" s="108"/>
      <c r="P39" s="109"/>
      <c r="Q39" s="107" t="str">
        <f>$X$11&amp;" / 4"</f>
        <v>F / 4</v>
      </c>
      <c r="R39" s="115"/>
      <c r="S39" s="116"/>
      <c r="T39" s="107" t="str">
        <f>$Y$11&amp;" / 1"</f>
        <v>N / 1</v>
      </c>
      <c r="U39" s="115"/>
      <c r="V39" s="116"/>
    </row>
    <row r="40" spans="1:22" ht="15" customHeight="1" x14ac:dyDescent="0.4">
      <c r="A40" s="509" t="s">
        <v>144</v>
      </c>
      <c r="B40" s="510"/>
      <c r="C40" s="503" t="s">
        <v>1</v>
      </c>
      <c r="D40" s="504"/>
      <c r="E40" s="504"/>
      <c r="F40" s="504"/>
      <c r="G40" s="504"/>
      <c r="H40" s="505"/>
      <c r="I40" s="117" t="s">
        <v>2</v>
      </c>
      <c r="J40" s="118"/>
      <c r="K40" s="104" t="s">
        <v>3</v>
      </c>
      <c r="L40" s="110"/>
      <c r="M40" s="111"/>
      <c r="N40" s="104" t="s">
        <v>4</v>
      </c>
      <c r="O40" s="110"/>
      <c r="P40" s="111"/>
      <c r="Q40" s="104" t="s">
        <v>5</v>
      </c>
      <c r="R40" s="105"/>
      <c r="S40" s="106"/>
      <c r="T40" s="104" t="s">
        <v>6</v>
      </c>
      <c r="U40" s="105"/>
      <c r="V40" s="106"/>
    </row>
    <row r="41" spans="1:22" ht="30" customHeight="1" thickBot="1" x14ac:dyDescent="0.45">
      <c r="A41" s="486" t="str">
        <f>A39</f>
        <v>5. / 1</v>
      </c>
      <c r="B41" s="487"/>
      <c r="C41" s="488">
        <f>C39</f>
        <v>45178</v>
      </c>
      <c r="D41" s="489"/>
      <c r="E41" s="489"/>
      <c r="F41" s="489"/>
      <c r="G41" s="489"/>
      <c r="H41" s="490"/>
      <c r="I41" s="119">
        <v>20</v>
      </c>
      <c r="J41" s="120"/>
      <c r="K41" s="107" t="str">
        <f>$W$11&amp;" / 4"</f>
        <v>E / 4</v>
      </c>
      <c r="L41" s="108"/>
      <c r="M41" s="109"/>
      <c r="N41" s="107" t="str">
        <f>$Z$11&amp;" / 1"</f>
        <v>V / 1</v>
      </c>
      <c r="O41" s="108"/>
      <c r="P41" s="109"/>
      <c r="Q41" s="107" t="str">
        <f>$X$11&amp;" / 3"</f>
        <v>F / 3</v>
      </c>
      <c r="R41" s="115"/>
      <c r="S41" s="116"/>
      <c r="T41" s="107" t="str">
        <f>$Y$11&amp;" / 2"</f>
        <v>N / 2</v>
      </c>
      <c r="U41" s="115"/>
      <c r="V41" s="116"/>
    </row>
    <row r="42" spans="1:22" ht="15" customHeight="1" x14ac:dyDescent="0.4">
      <c r="A42" s="533" t="s">
        <v>140</v>
      </c>
      <c r="B42" s="534"/>
      <c r="C42" s="540" t="s">
        <v>1</v>
      </c>
      <c r="D42" s="541"/>
      <c r="E42" s="541"/>
      <c r="F42" s="541"/>
      <c r="G42" s="541"/>
      <c r="H42" s="542"/>
      <c r="I42" s="189" t="s">
        <v>2</v>
      </c>
      <c r="J42" s="190"/>
      <c r="K42" s="177" t="s">
        <v>3</v>
      </c>
      <c r="L42" s="178"/>
      <c r="M42" s="179"/>
      <c r="N42" s="177" t="s">
        <v>3</v>
      </c>
      <c r="O42" s="178"/>
      <c r="P42" s="179"/>
      <c r="Q42" s="177" t="s">
        <v>5</v>
      </c>
      <c r="R42" s="180"/>
      <c r="S42" s="181"/>
      <c r="T42" s="177" t="s">
        <v>6</v>
      </c>
      <c r="U42" s="180"/>
      <c r="V42" s="181"/>
    </row>
    <row r="43" spans="1:22" ht="30" customHeight="1" thickBot="1" x14ac:dyDescent="0.45">
      <c r="A43" s="535" t="str">
        <f>$W$1&amp;". / 2"</f>
        <v>5. / 2</v>
      </c>
      <c r="B43" s="536"/>
      <c r="C43" s="537">
        <f>C41</f>
        <v>45178</v>
      </c>
      <c r="D43" s="538"/>
      <c r="E43" s="538"/>
      <c r="F43" s="538"/>
      <c r="G43" s="538"/>
      <c r="H43" s="539"/>
      <c r="I43" s="182">
        <v>1</v>
      </c>
      <c r="J43" s="183"/>
      <c r="K43" s="184" t="str">
        <f>$Z$3&amp;" / 2"</f>
        <v>W / 2</v>
      </c>
      <c r="L43" s="185"/>
      <c r="M43" s="186"/>
      <c r="N43" s="184" t="str">
        <f>$W$3&amp;" / 1"</f>
        <v>A / 1</v>
      </c>
      <c r="O43" s="185"/>
      <c r="P43" s="186"/>
      <c r="Q43" s="184" t="str">
        <f>$Y$3&amp;" / 4"</f>
        <v>P / 4</v>
      </c>
      <c r="R43" s="187"/>
      <c r="S43" s="188"/>
      <c r="T43" s="184" t="str">
        <f>$X$3&amp;" / 3"</f>
        <v>H / 3</v>
      </c>
      <c r="U43" s="187"/>
      <c r="V43" s="188"/>
    </row>
    <row r="44" spans="1:22" ht="15" customHeight="1" x14ac:dyDescent="0.4">
      <c r="A44" s="533" t="s">
        <v>140</v>
      </c>
      <c r="B44" s="534"/>
      <c r="C44" s="540" t="s">
        <v>1</v>
      </c>
      <c r="D44" s="541"/>
      <c r="E44" s="541"/>
      <c r="F44" s="541"/>
      <c r="G44" s="541"/>
      <c r="H44" s="542"/>
      <c r="I44" s="189" t="s">
        <v>2</v>
      </c>
      <c r="J44" s="190"/>
      <c r="K44" s="177" t="s">
        <v>3</v>
      </c>
      <c r="L44" s="178"/>
      <c r="M44" s="179"/>
      <c r="N44" s="177" t="s">
        <v>3</v>
      </c>
      <c r="O44" s="178"/>
      <c r="P44" s="179"/>
      <c r="Q44" s="177" t="s">
        <v>5</v>
      </c>
      <c r="R44" s="180"/>
      <c r="S44" s="181"/>
      <c r="T44" s="177" t="s">
        <v>6</v>
      </c>
      <c r="U44" s="180"/>
      <c r="V44" s="181"/>
    </row>
    <row r="45" spans="1:22" ht="30" customHeight="1" thickBot="1" x14ac:dyDescent="0.45">
      <c r="A45" s="535" t="str">
        <f>A43</f>
        <v>5. / 2</v>
      </c>
      <c r="B45" s="536"/>
      <c r="C45" s="537">
        <f>C43</f>
        <v>45178</v>
      </c>
      <c r="D45" s="538"/>
      <c r="E45" s="538"/>
      <c r="F45" s="538"/>
      <c r="G45" s="538"/>
      <c r="H45" s="539"/>
      <c r="I45" s="182">
        <v>2</v>
      </c>
      <c r="J45" s="183"/>
      <c r="K45" s="184" t="str">
        <f>$Z$3&amp;" / 1"</f>
        <v>W / 1</v>
      </c>
      <c r="L45" s="185"/>
      <c r="M45" s="186"/>
      <c r="N45" s="184" t="str">
        <f>$W$3&amp;" / 2"</f>
        <v>A / 2</v>
      </c>
      <c r="O45" s="185"/>
      <c r="P45" s="186"/>
      <c r="Q45" s="184" t="str">
        <f>$Y$3&amp;" / 3"</f>
        <v>P / 3</v>
      </c>
      <c r="R45" s="187"/>
      <c r="S45" s="188"/>
      <c r="T45" s="184" t="str">
        <f>$X$3&amp;" / 4"</f>
        <v>H / 4</v>
      </c>
      <c r="U45" s="187"/>
      <c r="V45" s="188"/>
    </row>
    <row r="46" spans="1:22" ht="15" customHeight="1" x14ac:dyDescent="0.4">
      <c r="A46" s="533" t="s">
        <v>140</v>
      </c>
      <c r="B46" s="534"/>
      <c r="C46" s="540" t="s">
        <v>1</v>
      </c>
      <c r="D46" s="541"/>
      <c r="E46" s="541"/>
      <c r="F46" s="541"/>
      <c r="G46" s="541"/>
      <c r="H46" s="542"/>
      <c r="I46" s="189" t="s">
        <v>2</v>
      </c>
      <c r="J46" s="190"/>
      <c r="K46" s="177" t="s">
        <v>3</v>
      </c>
      <c r="L46" s="178"/>
      <c r="M46" s="179"/>
      <c r="N46" s="177" t="s">
        <v>3</v>
      </c>
      <c r="O46" s="178"/>
      <c r="P46" s="179"/>
      <c r="Q46" s="177" t="s">
        <v>5</v>
      </c>
      <c r="R46" s="180"/>
      <c r="S46" s="181"/>
      <c r="T46" s="177" t="s">
        <v>6</v>
      </c>
      <c r="U46" s="180"/>
      <c r="V46" s="181"/>
    </row>
    <row r="47" spans="1:22" ht="30" customHeight="1" thickBot="1" x14ac:dyDescent="0.45">
      <c r="A47" s="535" t="str">
        <f>A45</f>
        <v>5. / 2</v>
      </c>
      <c r="B47" s="536"/>
      <c r="C47" s="537">
        <f>C45</f>
        <v>45178</v>
      </c>
      <c r="D47" s="538"/>
      <c r="E47" s="538"/>
      <c r="F47" s="538"/>
      <c r="G47" s="538"/>
      <c r="H47" s="539"/>
      <c r="I47" s="182">
        <v>3</v>
      </c>
      <c r="J47" s="183"/>
      <c r="K47" s="184" t="str">
        <f>$Z$3&amp;" / 4"</f>
        <v>W / 4</v>
      </c>
      <c r="L47" s="185"/>
      <c r="M47" s="186"/>
      <c r="N47" s="184" t="str">
        <f>$W$3&amp;" / 3"</f>
        <v>A / 3</v>
      </c>
      <c r="O47" s="185"/>
      <c r="P47" s="186"/>
      <c r="Q47" s="184" t="str">
        <f>$Y$3&amp;" / 2"</f>
        <v>P / 2</v>
      </c>
      <c r="R47" s="187"/>
      <c r="S47" s="188"/>
      <c r="T47" s="184" t="str">
        <f>$X$3&amp;" / 1"</f>
        <v>H / 1</v>
      </c>
      <c r="U47" s="187"/>
      <c r="V47" s="188"/>
    </row>
    <row r="48" spans="1:22" ht="15" customHeight="1" x14ac:dyDescent="0.4">
      <c r="A48" s="533" t="s">
        <v>140</v>
      </c>
      <c r="B48" s="534"/>
      <c r="C48" s="540" t="s">
        <v>1</v>
      </c>
      <c r="D48" s="541"/>
      <c r="E48" s="541"/>
      <c r="F48" s="541"/>
      <c r="G48" s="541"/>
      <c r="H48" s="542"/>
      <c r="I48" s="189" t="s">
        <v>2</v>
      </c>
      <c r="J48" s="190"/>
      <c r="K48" s="177" t="s">
        <v>3</v>
      </c>
      <c r="L48" s="178"/>
      <c r="M48" s="179"/>
      <c r="N48" s="177" t="s">
        <v>3</v>
      </c>
      <c r="O48" s="178"/>
      <c r="P48" s="179"/>
      <c r="Q48" s="177" t="s">
        <v>5</v>
      </c>
      <c r="R48" s="180"/>
      <c r="S48" s="181"/>
      <c r="T48" s="177" t="s">
        <v>6</v>
      </c>
      <c r="U48" s="180"/>
      <c r="V48" s="181"/>
    </row>
    <row r="49" spans="1:22" ht="30" customHeight="1" thickBot="1" x14ac:dyDescent="0.45">
      <c r="A49" s="535" t="str">
        <f>A47</f>
        <v>5. / 2</v>
      </c>
      <c r="B49" s="536"/>
      <c r="C49" s="537">
        <f>C47</f>
        <v>45178</v>
      </c>
      <c r="D49" s="538"/>
      <c r="E49" s="538"/>
      <c r="F49" s="538"/>
      <c r="G49" s="538"/>
      <c r="H49" s="539"/>
      <c r="I49" s="182">
        <v>4</v>
      </c>
      <c r="J49" s="183"/>
      <c r="K49" s="184" t="str">
        <f>$Z$3&amp;" / 3"</f>
        <v>W / 3</v>
      </c>
      <c r="L49" s="185"/>
      <c r="M49" s="186"/>
      <c r="N49" s="184" t="str">
        <f>$W$3&amp;" / 4"</f>
        <v>A / 4</v>
      </c>
      <c r="O49" s="185"/>
      <c r="P49" s="186"/>
      <c r="Q49" s="184" t="str">
        <f>$Y$3&amp;" / 1"</f>
        <v>P / 1</v>
      </c>
      <c r="R49" s="187"/>
      <c r="S49" s="188"/>
      <c r="T49" s="184" t="str">
        <f>$X$3&amp;" / 2"</f>
        <v>H / 2</v>
      </c>
      <c r="U49" s="187"/>
      <c r="V49" s="188"/>
    </row>
    <row r="50" spans="1:22" ht="15" customHeight="1" x14ac:dyDescent="0.4">
      <c r="A50" s="546" t="s">
        <v>141</v>
      </c>
      <c r="B50" s="547"/>
      <c r="C50" s="543" t="s">
        <v>1</v>
      </c>
      <c r="D50" s="544"/>
      <c r="E50" s="544"/>
      <c r="F50" s="544"/>
      <c r="G50" s="544"/>
      <c r="H50" s="545"/>
      <c r="I50" s="151" t="s">
        <v>2</v>
      </c>
      <c r="J50" s="152"/>
      <c r="K50" s="141" t="s">
        <v>3</v>
      </c>
      <c r="L50" s="147"/>
      <c r="M50" s="148"/>
      <c r="N50" s="141" t="s">
        <v>3</v>
      </c>
      <c r="O50" s="147"/>
      <c r="P50" s="148"/>
      <c r="Q50" s="141" t="s">
        <v>5</v>
      </c>
      <c r="R50" s="142"/>
      <c r="S50" s="143"/>
      <c r="T50" s="141" t="s">
        <v>6</v>
      </c>
      <c r="U50" s="142"/>
      <c r="V50" s="143"/>
    </row>
    <row r="51" spans="1:22" ht="30" customHeight="1" thickBot="1" x14ac:dyDescent="0.45">
      <c r="A51" s="548" t="str">
        <f>A49</f>
        <v>5. / 2</v>
      </c>
      <c r="B51" s="549"/>
      <c r="C51" s="550">
        <f>C49</f>
        <v>45178</v>
      </c>
      <c r="D51" s="551"/>
      <c r="E51" s="551"/>
      <c r="F51" s="551"/>
      <c r="G51" s="551"/>
      <c r="H51" s="552"/>
      <c r="I51" s="149">
        <v>5</v>
      </c>
      <c r="J51" s="150"/>
      <c r="K51" s="144" t="str">
        <f>$Z$5&amp;" / 2"</f>
        <v>X / 2</v>
      </c>
      <c r="L51" s="145"/>
      <c r="M51" s="146"/>
      <c r="N51" s="144" t="str">
        <f>$W$5&amp;" / 1"</f>
        <v>B / 1</v>
      </c>
      <c r="O51" s="145"/>
      <c r="P51" s="146"/>
      <c r="Q51" s="144" t="str">
        <f>$Y$5&amp;" / 4"</f>
        <v>R / 4</v>
      </c>
      <c r="R51" s="153"/>
      <c r="S51" s="154"/>
      <c r="T51" s="144" t="str">
        <f>$X$5&amp;" / 3"</f>
        <v>J / 3</v>
      </c>
      <c r="U51" s="153"/>
      <c r="V51" s="154"/>
    </row>
    <row r="52" spans="1:22" ht="15" customHeight="1" x14ac:dyDescent="0.4">
      <c r="A52" s="546" t="s">
        <v>141</v>
      </c>
      <c r="B52" s="547"/>
      <c r="C52" s="543" t="s">
        <v>1</v>
      </c>
      <c r="D52" s="544"/>
      <c r="E52" s="544"/>
      <c r="F52" s="544"/>
      <c r="G52" s="544"/>
      <c r="H52" s="545"/>
      <c r="I52" s="151" t="s">
        <v>2</v>
      </c>
      <c r="J52" s="152"/>
      <c r="K52" s="141" t="s">
        <v>3</v>
      </c>
      <c r="L52" s="147"/>
      <c r="M52" s="148"/>
      <c r="N52" s="141" t="s">
        <v>3</v>
      </c>
      <c r="O52" s="147"/>
      <c r="P52" s="148"/>
      <c r="Q52" s="141" t="s">
        <v>5</v>
      </c>
      <c r="R52" s="142"/>
      <c r="S52" s="143"/>
      <c r="T52" s="141" t="s">
        <v>6</v>
      </c>
      <c r="U52" s="142"/>
      <c r="V52" s="143"/>
    </row>
    <row r="53" spans="1:22" ht="30" customHeight="1" thickBot="1" x14ac:dyDescent="0.45">
      <c r="A53" s="548" t="str">
        <f>A51</f>
        <v>5. / 2</v>
      </c>
      <c r="B53" s="549"/>
      <c r="C53" s="550">
        <f>C51</f>
        <v>45178</v>
      </c>
      <c r="D53" s="551"/>
      <c r="E53" s="551"/>
      <c r="F53" s="551"/>
      <c r="G53" s="551"/>
      <c r="H53" s="552"/>
      <c r="I53" s="149">
        <v>6</v>
      </c>
      <c r="J53" s="150"/>
      <c r="K53" s="144" t="str">
        <f>$Z$5&amp;" / 1"</f>
        <v>X / 1</v>
      </c>
      <c r="L53" s="145"/>
      <c r="M53" s="146"/>
      <c r="N53" s="144" t="str">
        <f>$W$5&amp;" / 2"</f>
        <v>B / 2</v>
      </c>
      <c r="O53" s="145"/>
      <c r="P53" s="146"/>
      <c r="Q53" s="144" t="str">
        <f>$Y$5&amp;" / 3"</f>
        <v>R / 3</v>
      </c>
      <c r="R53" s="153"/>
      <c r="S53" s="154"/>
      <c r="T53" s="144" t="str">
        <f>$X$5&amp;" / 4"</f>
        <v>J / 4</v>
      </c>
      <c r="U53" s="153"/>
      <c r="V53" s="154"/>
    </row>
    <row r="54" spans="1:22" ht="15" customHeight="1" x14ac:dyDescent="0.4">
      <c r="A54" s="546" t="s">
        <v>141</v>
      </c>
      <c r="B54" s="547"/>
      <c r="C54" s="543" t="s">
        <v>1</v>
      </c>
      <c r="D54" s="544"/>
      <c r="E54" s="544"/>
      <c r="F54" s="544"/>
      <c r="G54" s="544"/>
      <c r="H54" s="545"/>
      <c r="I54" s="151" t="s">
        <v>2</v>
      </c>
      <c r="J54" s="152"/>
      <c r="K54" s="141" t="s">
        <v>3</v>
      </c>
      <c r="L54" s="147"/>
      <c r="M54" s="148"/>
      <c r="N54" s="141" t="s">
        <v>3</v>
      </c>
      <c r="O54" s="147"/>
      <c r="P54" s="148"/>
      <c r="Q54" s="141" t="s">
        <v>5</v>
      </c>
      <c r="R54" s="142"/>
      <c r="S54" s="143"/>
      <c r="T54" s="141" t="s">
        <v>6</v>
      </c>
      <c r="U54" s="142"/>
      <c r="V54" s="143"/>
    </row>
    <row r="55" spans="1:22" ht="30" customHeight="1" thickBot="1" x14ac:dyDescent="0.45">
      <c r="A55" s="548" t="str">
        <f>A53</f>
        <v>5. / 2</v>
      </c>
      <c r="B55" s="549"/>
      <c r="C55" s="550">
        <f>C53</f>
        <v>45178</v>
      </c>
      <c r="D55" s="551"/>
      <c r="E55" s="551"/>
      <c r="F55" s="551"/>
      <c r="G55" s="551"/>
      <c r="H55" s="552"/>
      <c r="I55" s="149">
        <v>7</v>
      </c>
      <c r="J55" s="150"/>
      <c r="K55" s="144" t="str">
        <f>$Z$5&amp;" / 4"</f>
        <v>X / 4</v>
      </c>
      <c r="L55" s="145"/>
      <c r="M55" s="146"/>
      <c r="N55" s="144" t="str">
        <f>$W$5&amp;" / 3"</f>
        <v>B / 3</v>
      </c>
      <c r="O55" s="145"/>
      <c r="P55" s="146"/>
      <c r="Q55" s="144" t="str">
        <f>$Y$5&amp;" / 2"</f>
        <v>R / 2</v>
      </c>
      <c r="R55" s="153"/>
      <c r="S55" s="154"/>
      <c r="T55" s="144" t="str">
        <f>$X$5&amp;" / 1"</f>
        <v>J / 1</v>
      </c>
      <c r="U55" s="153"/>
      <c r="V55" s="154"/>
    </row>
    <row r="56" spans="1:22" ht="15" customHeight="1" x14ac:dyDescent="0.4">
      <c r="A56" s="546" t="s">
        <v>141</v>
      </c>
      <c r="B56" s="547"/>
      <c r="C56" s="543" t="s">
        <v>1</v>
      </c>
      <c r="D56" s="544"/>
      <c r="E56" s="544"/>
      <c r="F56" s="544"/>
      <c r="G56" s="544"/>
      <c r="H56" s="545"/>
      <c r="I56" s="151" t="s">
        <v>2</v>
      </c>
      <c r="J56" s="152"/>
      <c r="K56" s="141" t="s">
        <v>3</v>
      </c>
      <c r="L56" s="147"/>
      <c r="M56" s="148"/>
      <c r="N56" s="141" t="s">
        <v>3</v>
      </c>
      <c r="O56" s="147"/>
      <c r="P56" s="148"/>
      <c r="Q56" s="141" t="s">
        <v>5</v>
      </c>
      <c r="R56" s="142"/>
      <c r="S56" s="143"/>
      <c r="T56" s="141" t="s">
        <v>6</v>
      </c>
      <c r="U56" s="142"/>
      <c r="V56" s="143"/>
    </row>
    <row r="57" spans="1:22" ht="30" customHeight="1" thickBot="1" x14ac:dyDescent="0.45">
      <c r="A57" s="548" t="str">
        <f>A55</f>
        <v>5. / 2</v>
      </c>
      <c r="B57" s="549"/>
      <c r="C57" s="550">
        <f>C55</f>
        <v>45178</v>
      </c>
      <c r="D57" s="551"/>
      <c r="E57" s="551"/>
      <c r="F57" s="551"/>
      <c r="G57" s="551"/>
      <c r="H57" s="552"/>
      <c r="I57" s="149">
        <v>8</v>
      </c>
      <c r="J57" s="150"/>
      <c r="K57" s="144" t="str">
        <f>$Z$5&amp;" / 3"</f>
        <v>X / 3</v>
      </c>
      <c r="L57" s="145"/>
      <c r="M57" s="146"/>
      <c r="N57" s="144" t="str">
        <f>$W$5&amp;" / 4"</f>
        <v>B / 4</v>
      </c>
      <c r="O57" s="145"/>
      <c r="P57" s="146"/>
      <c r="Q57" s="144" t="str">
        <f>$Y$5&amp;" / 1"</f>
        <v>R / 1</v>
      </c>
      <c r="R57" s="153"/>
      <c r="S57" s="154"/>
      <c r="T57" s="144" t="str">
        <f>$X$5&amp;" / 2"</f>
        <v>J / 2</v>
      </c>
      <c r="U57" s="153"/>
      <c r="V57" s="154"/>
    </row>
    <row r="58" spans="1:22" ht="15" customHeight="1" x14ac:dyDescent="0.4">
      <c r="A58" s="531" t="s">
        <v>142</v>
      </c>
      <c r="B58" s="532"/>
      <c r="C58" s="528" t="s">
        <v>1</v>
      </c>
      <c r="D58" s="529"/>
      <c r="E58" s="529"/>
      <c r="F58" s="529"/>
      <c r="G58" s="529"/>
      <c r="H58" s="530"/>
      <c r="I58" s="126" t="s">
        <v>2</v>
      </c>
      <c r="J58" s="127"/>
      <c r="K58" s="128" t="s">
        <v>3</v>
      </c>
      <c r="L58" s="129"/>
      <c r="M58" s="130"/>
      <c r="N58" s="128" t="s">
        <v>3</v>
      </c>
      <c r="O58" s="129"/>
      <c r="P58" s="130"/>
      <c r="Q58" s="128" t="s">
        <v>5</v>
      </c>
      <c r="R58" s="175"/>
      <c r="S58" s="176"/>
      <c r="T58" s="128" t="s">
        <v>6</v>
      </c>
      <c r="U58" s="175"/>
      <c r="V58" s="176"/>
    </row>
    <row r="59" spans="1:22" ht="30" customHeight="1" thickBot="1" x14ac:dyDescent="0.45">
      <c r="A59" s="523" t="str">
        <f>A57</f>
        <v>5. / 2</v>
      </c>
      <c r="B59" s="524"/>
      <c r="C59" s="525">
        <f>C57</f>
        <v>45178</v>
      </c>
      <c r="D59" s="526"/>
      <c r="E59" s="526"/>
      <c r="F59" s="526"/>
      <c r="G59" s="526"/>
      <c r="H59" s="527"/>
      <c r="I59" s="121">
        <v>9</v>
      </c>
      <c r="J59" s="122"/>
      <c r="K59" s="123" t="str">
        <f>$Z$7&amp;" / 2"</f>
        <v>T / 2</v>
      </c>
      <c r="L59" s="124"/>
      <c r="M59" s="125"/>
      <c r="N59" s="123" t="str">
        <f>$W$7&amp;" / 1"</f>
        <v>C / 1</v>
      </c>
      <c r="O59" s="124"/>
      <c r="P59" s="125"/>
      <c r="Q59" s="123" t="str">
        <f>$Y$7&amp;" / 4"</f>
        <v>S / 4</v>
      </c>
      <c r="R59" s="173"/>
      <c r="S59" s="174"/>
      <c r="T59" s="123" t="str">
        <f>$X$7&amp;" / 3"</f>
        <v>K / 3</v>
      </c>
      <c r="U59" s="173"/>
      <c r="V59" s="174"/>
    </row>
    <row r="60" spans="1:22" ht="15" customHeight="1" x14ac:dyDescent="0.4">
      <c r="A60" s="531" t="s">
        <v>142</v>
      </c>
      <c r="B60" s="532"/>
      <c r="C60" s="528" t="s">
        <v>1</v>
      </c>
      <c r="D60" s="529"/>
      <c r="E60" s="529"/>
      <c r="F60" s="529"/>
      <c r="G60" s="529"/>
      <c r="H60" s="530"/>
      <c r="I60" s="126" t="s">
        <v>2</v>
      </c>
      <c r="J60" s="127"/>
      <c r="K60" s="128" t="s">
        <v>3</v>
      </c>
      <c r="L60" s="129"/>
      <c r="M60" s="130"/>
      <c r="N60" s="128" t="s">
        <v>3</v>
      </c>
      <c r="O60" s="129"/>
      <c r="P60" s="130"/>
      <c r="Q60" s="128" t="s">
        <v>5</v>
      </c>
      <c r="R60" s="175"/>
      <c r="S60" s="176"/>
      <c r="T60" s="128" t="s">
        <v>6</v>
      </c>
      <c r="U60" s="175"/>
      <c r="V60" s="176"/>
    </row>
    <row r="61" spans="1:22" ht="30" customHeight="1" thickBot="1" x14ac:dyDescent="0.45">
      <c r="A61" s="523" t="str">
        <f>A59</f>
        <v>5. / 2</v>
      </c>
      <c r="B61" s="524"/>
      <c r="C61" s="525">
        <f>C59</f>
        <v>45178</v>
      </c>
      <c r="D61" s="526"/>
      <c r="E61" s="526"/>
      <c r="F61" s="526"/>
      <c r="G61" s="526"/>
      <c r="H61" s="527"/>
      <c r="I61" s="121">
        <v>10</v>
      </c>
      <c r="J61" s="122"/>
      <c r="K61" s="123" t="str">
        <f>$Z$7&amp;" / 1"</f>
        <v>T / 1</v>
      </c>
      <c r="L61" s="124"/>
      <c r="M61" s="125"/>
      <c r="N61" s="123" t="str">
        <f>$W$7&amp;" / 2"</f>
        <v>C / 2</v>
      </c>
      <c r="O61" s="124"/>
      <c r="P61" s="125"/>
      <c r="Q61" s="123" t="str">
        <f>$Y$7&amp;" / 3"</f>
        <v>S / 3</v>
      </c>
      <c r="R61" s="173"/>
      <c r="S61" s="174"/>
      <c r="T61" s="123" t="str">
        <f>$X$7&amp;" / 4"</f>
        <v>K / 4</v>
      </c>
      <c r="U61" s="173"/>
      <c r="V61" s="174"/>
    </row>
    <row r="62" spans="1:22" ht="15" customHeight="1" x14ac:dyDescent="0.4">
      <c r="A62" s="531" t="s">
        <v>142</v>
      </c>
      <c r="B62" s="532"/>
      <c r="C62" s="528" t="s">
        <v>1</v>
      </c>
      <c r="D62" s="529"/>
      <c r="E62" s="529"/>
      <c r="F62" s="529"/>
      <c r="G62" s="529"/>
      <c r="H62" s="530"/>
      <c r="I62" s="126" t="s">
        <v>2</v>
      </c>
      <c r="J62" s="127"/>
      <c r="K62" s="128" t="s">
        <v>3</v>
      </c>
      <c r="L62" s="129"/>
      <c r="M62" s="130"/>
      <c r="N62" s="128" t="s">
        <v>3</v>
      </c>
      <c r="O62" s="129"/>
      <c r="P62" s="130"/>
      <c r="Q62" s="128" t="s">
        <v>5</v>
      </c>
      <c r="R62" s="175"/>
      <c r="S62" s="176"/>
      <c r="T62" s="128" t="s">
        <v>6</v>
      </c>
      <c r="U62" s="175"/>
      <c r="V62" s="176"/>
    </row>
    <row r="63" spans="1:22" ht="30" customHeight="1" thickBot="1" x14ac:dyDescent="0.45">
      <c r="A63" s="523" t="str">
        <f>A61</f>
        <v>5. / 2</v>
      </c>
      <c r="B63" s="524"/>
      <c r="C63" s="525">
        <f>C61</f>
        <v>45178</v>
      </c>
      <c r="D63" s="526"/>
      <c r="E63" s="526"/>
      <c r="F63" s="526"/>
      <c r="G63" s="526"/>
      <c r="H63" s="527"/>
      <c r="I63" s="121">
        <v>11</v>
      </c>
      <c r="J63" s="122"/>
      <c r="K63" s="123" t="str">
        <f>$Z$7&amp;" / 4"</f>
        <v>T / 4</v>
      </c>
      <c r="L63" s="124"/>
      <c r="M63" s="125"/>
      <c r="N63" s="123" t="str">
        <f>$W$7&amp;" / 3"</f>
        <v>C / 3</v>
      </c>
      <c r="O63" s="124"/>
      <c r="P63" s="125"/>
      <c r="Q63" s="123" t="str">
        <f>$Y$7&amp;" / 2"</f>
        <v>S / 2</v>
      </c>
      <c r="R63" s="173"/>
      <c r="S63" s="174"/>
      <c r="T63" s="123" t="str">
        <f>$X$7&amp;" / 1"</f>
        <v>K / 1</v>
      </c>
      <c r="U63" s="173"/>
      <c r="V63" s="174"/>
    </row>
    <row r="64" spans="1:22" ht="15" customHeight="1" x14ac:dyDescent="0.4">
      <c r="A64" s="531" t="s">
        <v>142</v>
      </c>
      <c r="B64" s="532"/>
      <c r="C64" s="528" t="s">
        <v>1</v>
      </c>
      <c r="D64" s="529"/>
      <c r="E64" s="529"/>
      <c r="F64" s="529"/>
      <c r="G64" s="529"/>
      <c r="H64" s="530"/>
      <c r="I64" s="126" t="s">
        <v>2</v>
      </c>
      <c r="J64" s="127"/>
      <c r="K64" s="128" t="s">
        <v>3</v>
      </c>
      <c r="L64" s="129"/>
      <c r="M64" s="130"/>
      <c r="N64" s="128" t="s">
        <v>3</v>
      </c>
      <c r="O64" s="129"/>
      <c r="P64" s="130"/>
      <c r="Q64" s="128" t="s">
        <v>5</v>
      </c>
      <c r="R64" s="175"/>
      <c r="S64" s="176"/>
      <c r="T64" s="128" t="s">
        <v>6</v>
      </c>
      <c r="U64" s="175"/>
      <c r="V64" s="176"/>
    </row>
    <row r="65" spans="1:22" ht="30" customHeight="1" thickBot="1" x14ac:dyDescent="0.45">
      <c r="A65" s="523" t="str">
        <f>A63</f>
        <v>5. / 2</v>
      </c>
      <c r="B65" s="524"/>
      <c r="C65" s="525">
        <f>C63</f>
        <v>45178</v>
      </c>
      <c r="D65" s="526"/>
      <c r="E65" s="526"/>
      <c r="F65" s="526"/>
      <c r="G65" s="526"/>
      <c r="H65" s="527"/>
      <c r="I65" s="121">
        <v>12</v>
      </c>
      <c r="J65" s="122"/>
      <c r="K65" s="123" t="str">
        <f>$Z$7&amp;" / 3"</f>
        <v>T / 3</v>
      </c>
      <c r="L65" s="124"/>
      <c r="M65" s="125"/>
      <c r="N65" s="123" t="str">
        <f>$W$7&amp;" / 4"</f>
        <v>C / 4</v>
      </c>
      <c r="O65" s="124"/>
      <c r="P65" s="125"/>
      <c r="Q65" s="123" t="str">
        <f>$Y$7&amp;" / 1"</f>
        <v>S / 1</v>
      </c>
      <c r="R65" s="173"/>
      <c r="S65" s="174"/>
      <c r="T65" s="123" t="str">
        <f>$X$7&amp;" / 2"</f>
        <v>K / 2</v>
      </c>
      <c r="U65" s="173"/>
      <c r="V65" s="174"/>
    </row>
    <row r="66" spans="1:22" ht="15" customHeight="1" x14ac:dyDescent="0.4">
      <c r="A66" s="561" t="s">
        <v>143</v>
      </c>
      <c r="B66" s="562"/>
      <c r="C66" s="558" t="s">
        <v>1</v>
      </c>
      <c r="D66" s="559"/>
      <c r="E66" s="559"/>
      <c r="F66" s="559"/>
      <c r="G66" s="559"/>
      <c r="H66" s="560"/>
      <c r="I66" s="162" t="s">
        <v>2</v>
      </c>
      <c r="J66" s="163"/>
      <c r="K66" s="134" t="s">
        <v>3</v>
      </c>
      <c r="L66" s="135"/>
      <c r="M66" s="136"/>
      <c r="N66" s="134" t="s">
        <v>3</v>
      </c>
      <c r="O66" s="135"/>
      <c r="P66" s="136"/>
      <c r="Q66" s="134" t="s">
        <v>5</v>
      </c>
      <c r="R66" s="139"/>
      <c r="S66" s="140"/>
      <c r="T66" s="134" t="s">
        <v>6</v>
      </c>
      <c r="U66" s="139"/>
      <c r="V66" s="140"/>
    </row>
    <row r="67" spans="1:22" ht="30" customHeight="1" thickBot="1" x14ac:dyDescent="0.45">
      <c r="A67" s="553" t="str">
        <f>A65</f>
        <v>5. / 2</v>
      </c>
      <c r="B67" s="554"/>
      <c r="C67" s="555">
        <f>C65</f>
        <v>45178</v>
      </c>
      <c r="D67" s="556"/>
      <c r="E67" s="556"/>
      <c r="F67" s="556"/>
      <c r="G67" s="556"/>
      <c r="H67" s="557"/>
      <c r="I67" s="171">
        <v>13</v>
      </c>
      <c r="J67" s="172"/>
      <c r="K67" s="131" t="str">
        <f>$Z$9&amp;" / 2"</f>
        <v>U / 2</v>
      </c>
      <c r="L67" s="137"/>
      <c r="M67" s="138"/>
      <c r="N67" s="131" t="str">
        <f>$W$9&amp;" / 1"</f>
        <v>D / 1</v>
      </c>
      <c r="O67" s="137"/>
      <c r="P67" s="138"/>
      <c r="Q67" s="131" t="str">
        <f>$Y$9&amp;" / 4"</f>
        <v>M / 4</v>
      </c>
      <c r="R67" s="132"/>
      <c r="S67" s="133"/>
      <c r="T67" s="131" t="str">
        <f>$X$9&amp;" / 3"</f>
        <v>L / 3</v>
      </c>
      <c r="U67" s="132"/>
      <c r="V67" s="133"/>
    </row>
    <row r="68" spans="1:22" ht="15" customHeight="1" x14ac:dyDescent="0.4">
      <c r="A68" s="561" t="s">
        <v>143</v>
      </c>
      <c r="B68" s="562"/>
      <c r="C68" s="558" t="s">
        <v>1</v>
      </c>
      <c r="D68" s="559"/>
      <c r="E68" s="559"/>
      <c r="F68" s="559"/>
      <c r="G68" s="559"/>
      <c r="H68" s="560"/>
      <c r="I68" s="162" t="s">
        <v>2</v>
      </c>
      <c r="J68" s="163"/>
      <c r="K68" s="134" t="s">
        <v>3</v>
      </c>
      <c r="L68" s="135"/>
      <c r="M68" s="136"/>
      <c r="N68" s="134" t="s">
        <v>3</v>
      </c>
      <c r="O68" s="135"/>
      <c r="P68" s="136"/>
      <c r="Q68" s="134" t="s">
        <v>5</v>
      </c>
      <c r="R68" s="139"/>
      <c r="S68" s="140"/>
      <c r="T68" s="134" t="s">
        <v>6</v>
      </c>
      <c r="U68" s="139"/>
      <c r="V68" s="140"/>
    </row>
    <row r="69" spans="1:22" ht="30" customHeight="1" thickBot="1" x14ac:dyDescent="0.45">
      <c r="A69" s="553" t="str">
        <f>A67</f>
        <v>5. / 2</v>
      </c>
      <c r="B69" s="554"/>
      <c r="C69" s="555">
        <f>C67</f>
        <v>45178</v>
      </c>
      <c r="D69" s="556"/>
      <c r="E69" s="556"/>
      <c r="F69" s="556"/>
      <c r="G69" s="556"/>
      <c r="H69" s="557"/>
      <c r="I69" s="171">
        <v>14</v>
      </c>
      <c r="J69" s="172"/>
      <c r="K69" s="131" t="str">
        <f>$Z$9&amp;" / 1"</f>
        <v>U / 1</v>
      </c>
      <c r="L69" s="137"/>
      <c r="M69" s="138"/>
      <c r="N69" s="131" t="str">
        <f>$W$9&amp;" / 2"</f>
        <v>D / 2</v>
      </c>
      <c r="O69" s="137"/>
      <c r="P69" s="138"/>
      <c r="Q69" s="131" t="str">
        <f>$Y$9&amp;" / 3"</f>
        <v>M / 3</v>
      </c>
      <c r="R69" s="132"/>
      <c r="S69" s="133"/>
      <c r="T69" s="131" t="str">
        <f>$X$9&amp;" / 4"</f>
        <v>L / 4</v>
      </c>
      <c r="U69" s="132"/>
      <c r="V69" s="133"/>
    </row>
    <row r="70" spans="1:22" ht="15" customHeight="1" x14ac:dyDescent="0.4">
      <c r="A70" s="561" t="s">
        <v>143</v>
      </c>
      <c r="B70" s="562"/>
      <c r="C70" s="558" t="s">
        <v>1</v>
      </c>
      <c r="D70" s="559"/>
      <c r="E70" s="559"/>
      <c r="F70" s="559"/>
      <c r="G70" s="559"/>
      <c r="H70" s="560"/>
      <c r="I70" s="162" t="s">
        <v>2</v>
      </c>
      <c r="J70" s="163"/>
      <c r="K70" s="134" t="s">
        <v>3</v>
      </c>
      <c r="L70" s="135"/>
      <c r="M70" s="136"/>
      <c r="N70" s="134" t="s">
        <v>3</v>
      </c>
      <c r="O70" s="135"/>
      <c r="P70" s="136"/>
      <c r="Q70" s="134" t="s">
        <v>5</v>
      </c>
      <c r="R70" s="139"/>
      <c r="S70" s="140"/>
      <c r="T70" s="134" t="s">
        <v>6</v>
      </c>
      <c r="U70" s="139"/>
      <c r="V70" s="140"/>
    </row>
    <row r="71" spans="1:22" ht="30" customHeight="1" thickBot="1" x14ac:dyDescent="0.45">
      <c r="A71" s="553" t="str">
        <f>A69</f>
        <v>5. / 2</v>
      </c>
      <c r="B71" s="554"/>
      <c r="C71" s="555">
        <f>C69</f>
        <v>45178</v>
      </c>
      <c r="D71" s="556"/>
      <c r="E71" s="556"/>
      <c r="F71" s="556"/>
      <c r="G71" s="556"/>
      <c r="H71" s="557"/>
      <c r="I71" s="171">
        <v>15</v>
      </c>
      <c r="J71" s="172"/>
      <c r="K71" s="131" t="str">
        <f>$Z$9&amp;" / 4"</f>
        <v>U / 4</v>
      </c>
      <c r="L71" s="137"/>
      <c r="M71" s="138"/>
      <c r="N71" s="131" t="str">
        <f>$W$9&amp;" / 3"</f>
        <v>D / 3</v>
      </c>
      <c r="O71" s="137"/>
      <c r="P71" s="138"/>
      <c r="Q71" s="131" t="str">
        <f>$Y$9&amp;" / 2"</f>
        <v>M / 2</v>
      </c>
      <c r="R71" s="132"/>
      <c r="S71" s="133"/>
      <c r="T71" s="131" t="str">
        <f>$X$9&amp;" / 1"</f>
        <v>L / 1</v>
      </c>
      <c r="U71" s="132"/>
      <c r="V71" s="133"/>
    </row>
    <row r="72" spans="1:22" ht="15" customHeight="1" x14ac:dyDescent="0.4">
      <c r="A72" s="561" t="s">
        <v>143</v>
      </c>
      <c r="B72" s="562"/>
      <c r="C72" s="558" t="s">
        <v>1</v>
      </c>
      <c r="D72" s="559"/>
      <c r="E72" s="559"/>
      <c r="F72" s="559"/>
      <c r="G72" s="559"/>
      <c r="H72" s="560"/>
      <c r="I72" s="162" t="s">
        <v>2</v>
      </c>
      <c r="J72" s="163"/>
      <c r="K72" s="134" t="s">
        <v>3</v>
      </c>
      <c r="L72" s="135"/>
      <c r="M72" s="136"/>
      <c r="N72" s="134" t="s">
        <v>3</v>
      </c>
      <c r="O72" s="135"/>
      <c r="P72" s="136"/>
      <c r="Q72" s="134" t="s">
        <v>5</v>
      </c>
      <c r="R72" s="139"/>
      <c r="S72" s="140"/>
      <c r="T72" s="134" t="s">
        <v>6</v>
      </c>
      <c r="U72" s="139"/>
      <c r="V72" s="140"/>
    </row>
    <row r="73" spans="1:22" ht="30" customHeight="1" thickBot="1" x14ac:dyDescent="0.45">
      <c r="A73" s="553" t="str">
        <f>A71</f>
        <v>5. / 2</v>
      </c>
      <c r="B73" s="554"/>
      <c r="C73" s="555">
        <f>C71</f>
        <v>45178</v>
      </c>
      <c r="D73" s="556"/>
      <c r="E73" s="556"/>
      <c r="F73" s="556"/>
      <c r="G73" s="556"/>
      <c r="H73" s="557"/>
      <c r="I73" s="171">
        <v>16</v>
      </c>
      <c r="J73" s="172"/>
      <c r="K73" s="131" t="str">
        <f>$Z$9&amp;" / 3"</f>
        <v>U / 3</v>
      </c>
      <c r="L73" s="137"/>
      <c r="M73" s="138"/>
      <c r="N73" s="131" t="str">
        <f>$W$9&amp;" / 4"</f>
        <v>D / 4</v>
      </c>
      <c r="O73" s="137"/>
      <c r="P73" s="138"/>
      <c r="Q73" s="131" t="str">
        <f>$Y$9&amp;" / 1"</f>
        <v>M / 1</v>
      </c>
      <c r="R73" s="132"/>
      <c r="S73" s="133"/>
      <c r="T73" s="131" t="str">
        <f>$X$9&amp;" / 2"</f>
        <v>L / 2</v>
      </c>
      <c r="U73" s="132"/>
      <c r="V73" s="133"/>
    </row>
    <row r="74" spans="1:22" ht="15" customHeight="1" x14ac:dyDescent="0.4">
      <c r="A74" s="509" t="s">
        <v>144</v>
      </c>
      <c r="B74" s="510"/>
      <c r="C74" s="503" t="s">
        <v>1</v>
      </c>
      <c r="D74" s="504"/>
      <c r="E74" s="504"/>
      <c r="F74" s="504"/>
      <c r="G74" s="504"/>
      <c r="H74" s="505"/>
      <c r="I74" s="117" t="s">
        <v>2</v>
      </c>
      <c r="J74" s="118"/>
      <c r="K74" s="104" t="s">
        <v>3</v>
      </c>
      <c r="L74" s="110"/>
      <c r="M74" s="111"/>
      <c r="N74" s="104" t="s">
        <v>3</v>
      </c>
      <c r="O74" s="110"/>
      <c r="P74" s="111"/>
      <c r="Q74" s="104" t="s">
        <v>5</v>
      </c>
      <c r="R74" s="105"/>
      <c r="S74" s="106"/>
      <c r="T74" s="104" t="s">
        <v>6</v>
      </c>
      <c r="U74" s="105"/>
      <c r="V74" s="106"/>
    </row>
    <row r="75" spans="1:22" ht="30" customHeight="1" thickBot="1" x14ac:dyDescent="0.45">
      <c r="A75" s="486" t="str">
        <f>A73</f>
        <v>5. / 2</v>
      </c>
      <c r="B75" s="487"/>
      <c r="C75" s="488">
        <f>C73</f>
        <v>45178</v>
      </c>
      <c r="D75" s="489"/>
      <c r="E75" s="489"/>
      <c r="F75" s="489"/>
      <c r="G75" s="489"/>
      <c r="H75" s="490"/>
      <c r="I75" s="119">
        <v>17</v>
      </c>
      <c r="J75" s="120"/>
      <c r="K75" s="107" t="str">
        <f>$Z$11&amp;" / 2"</f>
        <v>V / 2</v>
      </c>
      <c r="L75" s="108"/>
      <c r="M75" s="109"/>
      <c r="N75" s="107" t="str">
        <f>$W$11&amp;" / 1"</f>
        <v>E / 1</v>
      </c>
      <c r="O75" s="108"/>
      <c r="P75" s="109"/>
      <c r="Q75" s="107" t="str">
        <f>$Y$11&amp;" / 4"</f>
        <v>N / 4</v>
      </c>
      <c r="R75" s="115"/>
      <c r="S75" s="116"/>
      <c r="T75" s="107" t="str">
        <f>$X$11&amp;" / 3"</f>
        <v>F / 3</v>
      </c>
      <c r="U75" s="115"/>
      <c r="V75" s="116"/>
    </row>
    <row r="76" spans="1:22" ht="15" customHeight="1" x14ac:dyDescent="0.4">
      <c r="A76" s="509" t="s">
        <v>144</v>
      </c>
      <c r="B76" s="510"/>
      <c r="C76" s="503" t="s">
        <v>1</v>
      </c>
      <c r="D76" s="504"/>
      <c r="E76" s="504"/>
      <c r="F76" s="504"/>
      <c r="G76" s="504"/>
      <c r="H76" s="505"/>
      <c r="I76" s="117" t="s">
        <v>2</v>
      </c>
      <c r="J76" s="118"/>
      <c r="K76" s="104" t="s">
        <v>3</v>
      </c>
      <c r="L76" s="110"/>
      <c r="M76" s="111"/>
      <c r="N76" s="104" t="s">
        <v>3</v>
      </c>
      <c r="O76" s="110"/>
      <c r="P76" s="111"/>
      <c r="Q76" s="104" t="s">
        <v>5</v>
      </c>
      <c r="R76" s="105"/>
      <c r="S76" s="106"/>
      <c r="T76" s="104" t="s">
        <v>6</v>
      </c>
      <c r="U76" s="105"/>
      <c r="V76" s="106"/>
    </row>
    <row r="77" spans="1:22" ht="30" customHeight="1" thickBot="1" x14ac:dyDescent="0.45">
      <c r="A77" s="486" t="str">
        <f>A75</f>
        <v>5. / 2</v>
      </c>
      <c r="B77" s="487"/>
      <c r="C77" s="488">
        <f>C75</f>
        <v>45178</v>
      </c>
      <c r="D77" s="489"/>
      <c r="E77" s="489"/>
      <c r="F77" s="489"/>
      <c r="G77" s="489"/>
      <c r="H77" s="490"/>
      <c r="I77" s="119">
        <v>18</v>
      </c>
      <c r="J77" s="120"/>
      <c r="K77" s="107" t="str">
        <f>$Z$11&amp;" / 1"</f>
        <v>V / 1</v>
      </c>
      <c r="L77" s="108"/>
      <c r="M77" s="109"/>
      <c r="N77" s="107" t="str">
        <f>$W$11&amp;" / 2"</f>
        <v>E / 2</v>
      </c>
      <c r="O77" s="108"/>
      <c r="P77" s="109"/>
      <c r="Q77" s="107" t="str">
        <f>$Y$11&amp;" / 3"</f>
        <v>N / 3</v>
      </c>
      <c r="R77" s="115"/>
      <c r="S77" s="116"/>
      <c r="T77" s="107" t="str">
        <f>$X$11&amp;" / 4"</f>
        <v>F / 4</v>
      </c>
      <c r="U77" s="115"/>
      <c r="V77" s="116"/>
    </row>
    <row r="78" spans="1:22" ht="15" customHeight="1" x14ac:dyDescent="0.4">
      <c r="A78" s="509" t="s">
        <v>144</v>
      </c>
      <c r="B78" s="510"/>
      <c r="C78" s="503" t="s">
        <v>1</v>
      </c>
      <c r="D78" s="504"/>
      <c r="E78" s="504"/>
      <c r="F78" s="504"/>
      <c r="G78" s="504"/>
      <c r="H78" s="505"/>
      <c r="I78" s="117" t="s">
        <v>2</v>
      </c>
      <c r="J78" s="118"/>
      <c r="K78" s="104" t="s">
        <v>3</v>
      </c>
      <c r="L78" s="110"/>
      <c r="M78" s="111"/>
      <c r="N78" s="104" t="s">
        <v>3</v>
      </c>
      <c r="O78" s="110"/>
      <c r="P78" s="111"/>
      <c r="Q78" s="104" t="s">
        <v>5</v>
      </c>
      <c r="R78" s="105"/>
      <c r="S78" s="106"/>
      <c r="T78" s="104" t="s">
        <v>6</v>
      </c>
      <c r="U78" s="105"/>
      <c r="V78" s="106"/>
    </row>
    <row r="79" spans="1:22" ht="30" customHeight="1" thickBot="1" x14ac:dyDescent="0.45">
      <c r="A79" s="486" t="str">
        <f>A77</f>
        <v>5. / 2</v>
      </c>
      <c r="B79" s="487"/>
      <c r="C79" s="488">
        <f>C77</f>
        <v>45178</v>
      </c>
      <c r="D79" s="489"/>
      <c r="E79" s="489"/>
      <c r="F79" s="489"/>
      <c r="G79" s="489"/>
      <c r="H79" s="490"/>
      <c r="I79" s="119">
        <v>19</v>
      </c>
      <c r="J79" s="120"/>
      <c r="K79" s="107" t="str">
        <f>$Z$11&amp;" / 4"</f>
        <v>V / 4</v>
      </c>
      <c r="L79" s="108"/>
      <c r="M79" s="109"/>
      <c r="N79" s="107" t="str">
        <f>$W$11&amp;" / 3"</f>
        <v>E / 3</v>
      </c>
      <c r="O79" s="108"/>
      <c r="P79" s="109"/>
      <c r="Q79" s="107" t="str">
        <f>$Y$11&amp;" / 2"</f>
        <v>N / 2</v>
      </c>
      <c r="R79" s="115"/>
      <c r="S79" s="116"/>
      <c r="T79" s="107" t="str">
        <f>$X$11&amp;" / 1"</f>
        <v>F / 1</v>
      </c>
      <c r="U79" s="115"/>
      <c r="V79" s="116"/>
    </row>
    <row r="80" spans="1:22" ht="15" customHeight="1" x14ac:dyDescent="0.4">
      <c r="A80" s="509" t="s">
        <v>144</v>
      </c>
      <c r="B80" s="510"/>
      <c r="C80" s="503" t="s">
        <v>1</v>
      </c>
      <c r="D80" s="504"/>
      <c r="E80" s="504"/>
      <c r="F80" s="504"/>
      <c r="G80" s="504"/>
      <c r="H80" s="505"/>
      <c r="I80" s="117" t="s">
        <v>2</v>
      </c>
      <c r="J80" s="118"/>
      <c r="K80" s="104" t="s">
        <v>3</v>
      </c>
      <c r="L80" s="110"/>
      <c r="M80" s="111"/>
      <c r="N80" s="104" t="s">
        <v>3</v>
      </c>
      <c r="O80" s="110"/>
      <c r="P80" s="111"/>
      <c r="Q80" s="104" t="s">
        <v>5</v>
      </c>
      <c r="R80" s="105"/>
      <c r="S80" s="106"/>
      <c r="T80" s="104" t="s">
        <v>6</v>
      </c>
      <c r="U80" s="105"/>
      <c r="V80" s="106"/>
    </row>
    <row r="81" spans="1:22" ht="30" customHeight="1" thickBot="1" x14ac:dyDescent="0.45">
      <c r="A81" s="486" t="str">
        <f>A79</f>
        <v>5. / 2</v>
      </c>
      <c r="B81" s="487"/>
      <c r="C81" s="488">
        <f>C79</f>
        <v>45178</v>
      </c>
      <c r="D81" s="489"/>
      <c r="E81" s="489"/>
      <c r="F81" s="489"/>
      <c r="G81" s="489"/>
      <c r="H81" s="490"/>
      <c r="I81" s="119">
        <v>20</v>
      </c>
      <c r="J81" s="120"/>
      <c r="K81" s="107" t="str">
        <f>$Z$11&amp;" / 3"</f>
        <v>V / 3</v>
      </c>
      <c r="L81" s="108"/>
      <c r="M81" s="109"/>
      <c r="N81" s="107" t="str">
        <f>$W$11&amp;" / 4"</f>
        <v>E / 4</v>
      </c>
      <c r="O81" s="108"/>
      <c r="P81" s="109"/>
      <c r="Q81" s="107" t="str">
        <f>$Y$11&amp;" / 1"</f>
        <v>N / 1</v>
      </c>
      <c r="R81" s="115"/>
      <c r="S81" s="116"/>
      <c r="T81" s="107" t="str">
        <f>$X$11&amp;" / 2"</f>
        <v>F / 2</v>
      </c>
      <c r="U81" s="115"/>
      <c r="V81" s="116"/>
    </row>
  </sheetData>
  <sheetProtection sheet="1"/>
  <mergeCells count="577">
    <mergeCell ref="AE21:AL25"/>
    <mergeCell ref="AA19:AD19"/>
    <mergeCell ref="AA21:AD25"/>
    <mergeCell ref="AI1:AL1"/>
    <mergeCell ref="AI2:AL2"/>
    <mergeCell ref="AI13:AL17"/>
    <mergeCell ref="AA13:AD17"/>
    <mergeCell ref="AE13:AH17"/>
    <mergeCell ref="AA1:AD1"/>
    <mergeCell ref="AE1:AH1"/>
    <mergeCell ref="AA2:AD2"/>
    <mergeCell ref="AE2:AH2"/>
    <mergeCell ref="K49:M49"/>
    <mergeCell ref="I59:J59"/>
    <mergeCell ref="A1:V1"/>
    <mergeCell ref="X1:Z1"/>
    <mergeCell ref="W13:Z17"/>
    <mergeCell ref="Q16:S16"/>
    <mergeCell ref="T16:V16"/>
    <mergeCell ref="A17:B17"/>
    <mergeCell ref="C17:H17"/>
    <mergeCell ref="I17:J17"/>
    <mergeCell ref="W21:Z25"/>
    <mergeCell ref="W19:Z19"/>
    <mergeCell ref="A14:B14"/>
    <mergeCell ref="Q12:S12"/>
    <mergeCell ref="K12:M12"/>
    <mergeCell ref="N12:P12"/>
    <mergeCell ref="A12:B12"/>
    <mergeCell ref="Q14:S14"/>
    <mergeCell ref="C12:H12"/>
    <mergeCell ref="I12:J12"/>
    <mergeCell ref="C14:H14"/>
    <mergeCell ref="I14:J14"/>
    <mergeCell ref="K14:M14"/>
    <mergeCell ref="N14:P14"/>
    <mergeCell ref="I26:J26"/>
    <mergeCell ref="K26:M26"/>
    <mergeCell ref="I27:J27"/>
    <mergeCell ref="K27:M27"/>
    <mergeCell ref="C29:H29"/>
    <mergeCell ref="C47:H47"/>
    <mergeCell ref="K42:M42"/>
    <mergeCell ref="I48:J48"/>
    <mergeCell ref="K48:M48"/>
    <mergeCell ref="C43:H43"/>
    <mergeCell ref="A46:B46"/>
    <mergeCell ref="C46:H46"/>
    <mergeCell ref="A45:B45"/>
    <mergeCell ref="C45:H45"/>
    <mergeCell ref="C44:H44"/>
    <mergeCell ref="A44:B44"/>
    <mergeCell ref="C51:H51"/>
    <mergeCell ref="C62:H62"/>
    <mergeCell ref="C26:H26"/>
    <mergeCell ref="A27:B27"/>
    <mergeCell ref="C27:H27"/>
    <mergeCell ref="A28:B28"/>
    <mergeCell ref="C28:H28"/>
    <mergeCell ref="A26:B26"/>
    <mergeCell ref="A32:B32"/>
    <mergeCell ref="C32:H32"/>
    <mergeCell ref="A43:B43"/>
    <mergeCell ref="A34:B34"/>
    <mergeCell ref="A30:B30"/>
    <mergeCell ref="C30:H30"/>
    <mergeCell ref="C31:H31"/>
    <mergeCell ref="A35:B35"/>
    <mergeCell ref="A33:B33"/>
    <mergeCell ref="C33:H33"/>
    <mergeCell ref="A42:B42"/>
    <mergeCell ref="C42:H42"/>
    <mergeCell ref="Q26:S26"/>
    <mergeCell ref="T26:V26"/>
    <mergeCell ref="N26:P26"/>
    <mergeCell ref="N28:P28"/>
    <mergeCell ref="N27:P27"/>
    <mergeCell ref="Q27:S27"/>
    <mergeCell ref="T27:V27"/>
    <mergeCell ref="Q28:S28"/>
    <mergeCell ref="Q29:S29"/>
    <mergeCell ref="T28:V28"/>
    <mergeCell ref="I29:J29"/>
    <mergeCell ref="K29:M29"/>
    <mergeCell ref="I28:J28"/>
    <mergeCell ref="K28:M28"/>
    <mergeCell ref="T30:V30"/>
    <mergeCell ref="N29:P29"/>
    <mergeCell ref="I32:J32"/>
    <mergeCell ref="K32:M32"/>
    <mergeCell ref="Q32:S32"/>
    <mergeCell ref="I30:J30"/>
    <mergeCell ref="N30:P30"/>
    <mergeCell ref="K30:M30"/>
    <mergeCell ref="N41:P41"/>
    <mergeCell ref="Q41:S41"/>
    <mergeCell ref="Q44:S44"/>
    <mergeCell ref="K41:M41"/>
    <mergeCell ref="Q43:S43"/>
    <mergeCell ref="N33:P33"/>
    <mergeCell ref="I33:J33"/>
    <mergeCell ref="K33:M33"/>
    <mergeCell ref="N42:P42"/>
    <mergeCell ref="I43:J43"/>
    <mergeCell ref="Q42:S42"/>
    <mergeCell ref="I42:J42"/>
    <mergeCell ref="N35:P35"/>
    <mergeCell ref="Q34:S34"/>
    <mergeCell ref="T42:V42"/>
    <mergeCell ref="I47:J47"/>
    <mergeCell ref="I46:J46"/>
    <mergeCell ref="K46:M46"/>
    <mergeCell ref="T48:V48"/>
    <mergeCell ref="K43:M43"/>
    <mergeCell ref="I44:J44"/>
    <mergeCell ref="K44:M44"/>
    <mergeCell ref="T43:V43"/>
    <mergeCell ref="N43:P43"/>
    <mergeCell ref="T44:V44"/>
    <mergeCell ref="N44:P44"/>
    <mergeCell ref="Q46:S46"/>
    <mergeCell ref="A49:B49"/>
    <mergeCell ref="C49:H49"/>
    <mergeCell ref="A48:B48"/>
    <mergeCell ref="C48:H48"/>
    <mergeCell ref="I45:J45"/>
    <mergeCell ref="K45:M45"/>
    <mergeCell ref="T46:V46"/>
    <mergeCell ref="Q48:S48"/>
    <mergeCell ref="A50:B50"/>
    <mergeCell ref="C50:H50"/>
    <mergeCell ref="I50:J50"/>
    <mergeCell ref="K50:M50"/>
    <mergeCell ref="K47:M47"/>
    <mergeCell ref="A47:B47"/>
    <mergeCell ref="T45:V45"/>
    <mergeCell ref="Q45:S45"/>
    <mergeCell ref="N45:P45"/>
    <mergeCell ref="Q47:S47"/>
    <mergeCell ref="T47:V47"/>
    <mergeCell ref="N47:P47"/>
    <mergeCell ref="N46:P46"/>
    <mergeCell ref="I49:J49"/>
    <mergeCell ref="T49:V49"/>
    <mergeCell ref="Q49:S49"/>
    <mergeCell ref="A51:B51"/>
    <mergeCell ref="A53:B53"/>
    <mergeCell ref="C53:H53"/>
    <mergeCell ref="A52:B52"/>
    <mergeCell ref="C52:H52"/>
    <mergeCell ref="I52:J52"/>
    <mergeCell ref="T50:V50"/>
    <mergeCell ref="T51:V51"/>
    <mergeCell ref="N51:P51"/>
    <mergeCell ref="Q51:S51"/>
    <mergeCell ref="N50:P50"/>
    <mergeCell ref="K53:M53"/>
    <mergeCell ref="K52:M52"/>
    <mergeCell ref="N53:P53"/>
    <mergeCell ref="K51:M51"/>
    <mergeCell ref="Q53:S53"/>
    <mergeCell ref="T52:V52"/>
    <mergeCell ref="N52:P52"/>
    <mergeCell ref="Q52:S52"/>
    <mergeCell ref="I51:J51"/>
    <mergeCell ref="Q50:S50"/>
    <mergeCell ref="I53:J53"/>
    <mergeCell ref="T53:V53"/>
    <mergeCell ref="Q54:S54"/>
    <mergeCell ref="T54:V54"/>
    <mergeCell ref="A54:B54"/>
    <mergeCell ref="C54:H54"/>
    <mergeCell ref="I54:J54"/>
    <mergeCell ref="K54:M54"/>
    <mergeCell ref="N54:P54"/>
    <mergeCell ref="I57:J57"/>
    <mergeCell ref="C56:H56"/>
    <mergeCell ref="I56:J56"/>
    <mergeCell ref="K56:M56"/>
    <mergeCell ref="I55:J55"/>
    <mergeCell ref="K55:M55"/>
    <mergeCell ref="T57:V57"/>
    <mergeCell ref="T56:V56"/>
    <mergeCell ref="A56:B56"/>
    <mergeCell ref="T55:V55"/>
    <mergeCell ref="N55:P55"/>
    <mergeCell ref="Q55:S55"/>
    <mergeCell ref="A55:B55"/>
    <mergeCell ref="C55:H55"/>
    <mergeCell ref="T33:V33"/>
    <mergeCell ref="A29:B29"/>
    <mergeCell ref="T31:V31"/>
    <mergeCell ref="N31:P31"/>
    <mergeCell ref="Q31:S31"/>
    <mergeCell ref="I31:J31"/>
    <mergeCell ref="K31:M31"/>
    <mergeCell ref="A31:B31"/>
    <mergeCell ref="T29:V29"/>
    <mergeCell ref="T32:V32"/>
    <mergeCell ref="N32:P32"/>
    <mergeCell ref="Q30:S30"/>
    <mergeCell ref="A58:B58"/>
    <mergeCell ref="C58:H58"/>
    <mergeCell ref="I58:J58"/>
    <mergeCell ref="A59:B59"/>
    <mergeCell ref="C59:H59"/>
    <mergeCell ref="A57:B57"/>
    <mergeCell ref="C57:H57"/>
    <mergeCell ref="T61:V61"/>
    <mergeCell ref="A60:B60"/>
    <mergeCell ref="A61:B61"/>
    <mergeCell ref="C61:H61"/>
    <mergeCell ref="I61:J61"/>
    <mergeCell ref="C60:H60"/>
    <mergeCell ref="I60:J60"/>
    <mergeCell ref="T60:V60"/>
    <mergeCell ref="K59:M59"/>
    <mergeCell ref="N59:P59"/>
    <mergeCell ref="Q59:S59"/>
    <mergeCell ref="N62:P62"/>
    <mergeCell ref="A62:B62"/>
    <mergeCell ref="K61:M61"/>
    <mergeCell ref="N61:P61"/>
    <mergeCell ref="Q62:S62"/>
    <mergeCell ref="Q61:S61"/>
    <mergeCell ref="T62:V62"/>
    <mergeCell ref="A63:B63"/>
    <mergeCell ref="C63:H63"/>
    <mergeCell ref="I63:J63"/>
    <mergeCell ref="K63:M63"/>
    <mergeCell ref="N63:P63"/>
    <mergeCell ref="Q63:S63"/>
    <mergeCell ref="T63:V63"/>
    <mergeCell ref="I62:J62"/>
    <mergeCell ref="K62:M62"/>
    <mergeCell ref="Q64:S64"/>
    <mergeCell ref="N64:P64"/>
    <mergeCell ref="A64:B64"/>
    <mergeCell ref="Q66:S66"/>
    <mergeCell ref="C64:H64"/>
    <mergeCell ref="C66:H66"/>
    <mergeCell ref="T66:V66"/>
    <mergeCell ref="T64:V64"/>
    <mergeCell ref="A65:B65"/>
    <mergeCell ref="C65:H65"/>
    <mergeCell ref="I65:J65"/>
    <mergeCell ref="K65:M65"/>
    <mergeCell ref="N65:P65"/>
    <mergeCell ref="Q65:S65"/>
    <mergeCell ref="T65:V65"/>
    <mergeCell ref="I64:J64"/>
    <mergeCell ref="K64:M64"/>
    <mergeCell ref="A67:B67"/>
    <mergeCell ref="C67:H67"/>
    <mergeCell ref="I67:J67"/>
    <mergeCell ref="K67:M67"/>
    <mergeCell ref="N67:P67"/>
    <mergeCell ref="Q67:S67"/>
    <mergeCell ref="T67:V67"/>
    <mergeCell ref="I66:J66"/>
    <mergeCell ref="K66:M66"/>
    <mergeCell ref="N66:P66"/>
    <mergeCell ref="A66:B66"/>
    <mergeCell ref="Q70:S70"/>
    <mergeCell ref="C68:H68"/>
    <mergeCell ref="C70:H70"/>
    <mergeCell ref="T68:V68"/>
    <mergeCell ref="A69:B69"/>
    <mergeCell ref="C69:H69"/>
    <mergeCell ref="I69:J69"/>
    <mergeCell ref="K69:M69"/>
    <mergeCell ref="N69:P69"/>
    <mergeCell ref="Q69:S69"/>
    <mergeCell ref="T69:V69"/>
    <mergeCell ref="I68:J68"/>
    <mergeCell ref="K68:M68"/>
    <mergeCell ref="T22:V22"/>
    <mergeCell ref="C23:H23"/>
    <mergeCell ref="I23:J23"/>
    <mergeCell ref="K23:M23"/>
    <mergeCell ref="N23:P23"/>
    <mergeCell ref="T24:V24"/>
    <mergeCell ref="Q73:S73"/>
    <mergeCell ref="T73:V73"/>
    <mergeCell ref="C72:H72"/>
    <mergeCell ref="I72:J72"/>
    <mergeCell ref="K72:M72"/>
    <mergeCell ref="N72:P72"/>
    <mergeCell ref="T72:V72"/>
    <mergeCell ref="C34:H34"/>
    <mergeCell ref="I34:J34"/>
    <mergeCell ref="K34:M34"/>
    <mergeCell ref="T36:V36"/>
    <mergeCell ref="C35:H35"/>
    <mergeCell ref="I35:J35"/>
    <mergeCell ref="K35:M35"/>
    <mergeCell ref="N36:P36"/>
    <mergeCell ref="T34:V34"/>
    <mergeCell ref="I36:J36"/>
    <mergeCell ref="K36:M36"/>
    <mergeCell ref="C13:H13"/>
    <mergeCell ref="A19:B19"/>
    <mergeCell ref="T15:V15"/>
    <mergeCell ref="N17:P17"/>
    <mergeCell ref="Q17:S17"/>
    <mergeCell ref="T17:V17"/>
    <mergeCell ref="K17:M17"/>
    <mergeCell ref="A16:B16"/>
    <mergeCell ref="A15:B15"/>
    <mergeCell ref="C15:H15"/>
    <mergeCell ref="I15:J15"/>
    <mergeCell ref="C16:H16"/>
    <mergeCell ref="I16:J16"/>
    <mergeCell ref="K16:M16"/>
    <mergeCell ref="N16:P16"/>
    <mergeCell ref="K13:M13"/>
    <mergeCell ref="N13:P13"/>
    <mergeCell ref="Q13:S13"/>
    <mergeCell ref="N11:P11"/>
    <mergeCell ref="Q11:S11"/>
    <mergeCell ref="Q6:S6"/>
    <mergeCell ref="I24:J24"/>
    <mergeCell ref="K24:M24"/>
    <mergeCell ref="N24:P24"/>
    <mergeCell ref="Q24:S24"/>
    <mergeCell ref="A23:B23"/>
    <mergeCell ref="C8:H8"/>
    <mergeCell ref="I8:J8"/>
    <mergeCell ref="K8:M8"/>
    <mergeCell ref="N8:P8"/>
    <mergeCell ref="K10:M10"/>
    <mergeCell ref="N10:P10"/>
    <mergeCell ref="A7:B7"/>
    <mergeCell ref="C7:H7"/>
    <mergeCell ref="I7:J7"/>
    <mergeCell ref="K7:M7"/>
    <mergeCell ref="A10:B10"/>
    <mergeCell ref="A9:B9"/>
    <mergeCell ref="K15:M15"/>
    <mergeCell ref="N15:P15"/>
    <mergeCell ref="Q15:S15"/>
    <mergeCell ref="A13:B13"/>
    <mergeCell ref="C9:H9"/>
    <mergeCell ref="I9:J9"/>
    <mergeCell ref="C19:H19"/>
    <mergeCell ref="A8:B8"/>
    <mergeCell ref="Q9:S9"/>
    <mergeCell ref="I13:J13"/>
    <mergeCell ref="T6:V6"/>
    <mergeCell ref="Q8:S8"/>
    <mergeCell ref="T8:V8"/>
    <mergeCell ref="Q18:S18"/>
    <mergeCell ref="K9:M9"/>
    <mergeCell ref="Q10:S10"/>
    <mergeCell ref="A18:B18"/>
    <mergeCell ref="C18:H18"/>
    <mergeCell ref="I18:J18"/>
    <mergeCell ref="K18:M18"/>
    <mergeCell ref="T9:V9"/>
    <mergeCell ref="T7:V7"/>
    <mergeCell ref="C10:H10"/>
    <mergeCell ref="I10:J10"/>
    <mergeCell ref="A11:B11"/>
    <mergeCell ref="C11:H11"/>
    <mergeCell ref="I11:J11"/>
    <mergeCell ref="K11:M11"/>
    <mergeCell ref="A5:B5"/>
    <mergeCell ref="C5:H5"/>
    <mergeCell ref="I5:J5"/>
    <mergeCell ref="K5:M5"/>
    <mergeCell ref="C6:H6"/>
    <mergeCell ref="I6:J6"/>
    <mergeCell ref="K6:M6"/>
    <mergeCell ref="N6:P6"/>
    <mergeCell ref="N7:P7"/>
    <mergeCell ref="A6:B6"/>
    <mergeCell ref="A4:B4"/>
    <mergeCell ref="C4:H4"/>
    <mergeCell ref="I4:J4"/>
    <mergeCell ref="K4:M4"/>
    <mergeCell ref="T58:V58"/>
    <mergeCell ref="N4:P4"/>
    <mergeCell ref="Q4:S4"/>
    <mergeCell ref="T4:V4"/>
    <mergeCell ref="N5:P5"/>
    <mergeCell ref="Q5:S5"/>
    <mergeCell ref="Q7:S7"/>
    <mergeCell ref="T5:V5"/>
    <mergeCell ref="N9:P9"/>
    <mergeCell ref="T10:V10"/>
    <mergeCell ref="Q58:S58"/>
    <mergeCell ref="N56:P56"/>
    <mergeCell ref="Q56:S56"/>
    <mergeCell ref="N57:P57"/>
    <mergeCell ref="Q57:S57"/>
    <mergeCell ref="T20:V20"/>
    <mergeCell ref="T21:V21"/>
    <mergeCell ref="T23:V23"/>
    <mergeCell ref="N22:P22"/>
    <mergeCell ref="Q22:S22"/>
    <mergeCell ref="N3:P3"/>
    <mergeCell ref="Q3:S3"/>
    <mergeCell ref="N49:P49"/>
    <mergeCell ref="N48:P48"/>
    <mergeCell ref="Q33:S33"/>
    <mergeCell ref="A3:B3"/>
    <mergeCell ref="C3:H3"/>
    <mergeCell ref="I3:J3"/>
    <mergeCell ref="K3:M3"/>
    <mergeCell ref="K19:M19"/>
    <mergeCell ref="N19:P19"/>
    <mergeCell ref="A21:B21"/>
    <mergeCell ref="C21:H21"/>
    <mergeCell ref="I21:J21"/>
    <mergeCell ref="K21:M21"/>
    <mergeCell ref="N21:P21"/>
    <mergeCell ref="Q21:S21"/>
    <mergeCell ref="A20:B20"/>
    <mergeCell ref="C20:H20"/>
    <mergeCell ref="Q23:S23"/>
    <mergeCell ref="A22:B22"/>
    <mergeCell ref="C22:H22"/>
    <mergeCell ref="I22:J22"/>
    <mergeCell ref="K22:M22"/>
    <mergeCell ref="A2:B2"/>
    <mergeCell ref="N58:P58"/>
    <mergeCell ref="C2:H2"/>
    <mergeCell ref="I2:J2"/>
    <mergeCell ref="K57:M57"/>
    <mergeCell ref="K58:M58"/>
    <mergeCell ref="N18:P18"/>
    <mergeCell ref="T3:V3"/>
    <mergeCell ref="T2:V2"/>
    <mergeCell ref="K2:M2"/>
    <mergeCell ref="N2:P2"/>
    <mergeCell ref="Q2:S2"/>
    <mergeCell ref="T11:V11"/>
    <mergeCell ref="T12:V12"/>
    <mergeCell ref="T13:V13"/>
    <mergeCell ref="T14:V14"/>
    <mergeCell ref="I20:J20"/>
    <mergeCell ref="K20:M20"/>
    <mergeCell ref="N20:P20"/>
    <mergeCell ref="Q20:S20"/>
    <mergeCell ref="T18:V18"/>
    <mergeCell ref="Q19:S19"/>
    <mergeCell ref="T19:V19"/>
    <mergeCell ref="I19:J19"/>
    <mergeCell ref="A25:B25"/>
    <mergeCell ref="C25:H25"/>
    <mergeCell ref="I25:J25"/>
    <mergeCell ref="K25:M25"/>
    <mergeCell ref="N25:P25"/>
    <mergeCell ref="Q25:S25"/>
    <mergeCell ref="T25:V25"/>
    <mergeCell ref="A24:B24"/>
    <mergeCell ref="C24:H24"/>
    <mergeCell ref="T37:V37"/>
    <mergeCell ref="Q36:S36"/>
    <mergeCell ref="N34:P34"/>
    <mergeCell ref="N40:P40"/>
    <mergeCell ref="C40:H40"/>
    <mergeCell ref="I40:J40"/>
    <mergeCell ref="K40:M40"/>
    <mergeCell ref="A36:B36"/>
    <mergeCell ref="A37:B37"/>
    <mergeCell ref="C37:H37"/>
    <mergeCell ref="I37:J37"/>
    <mergeCell ref="K37:M37"/>
    <mergeCell ref="C36:H36"/>
    <mergeCell ref="I38:J38"/>
    <mergeCell ref="K38:M38"/>
    <mergeCell ref="T38:V38"/>
    <mergeCell ref="A38:B38"/>
    <mergeCell ref="C38:H38"/>
    <mergeCell ref="Q35:S35"/>
    <mergeCell ref="T35:V35"/>
    <mergeCell ref="N37:P37"/>
    <mergeCell ref="Q37:S37"/>
    <mergeCell ref="N38:P38"/>
    <mergeCell ref="Q38:S38"/>
    <mergeCell ref="A39:B39"/>
    <mergeCell ref="C39:H39"/>
    <mergeCell ref="I39:J39"/>
    <mergeCell ref="K39:M39"/>
    <mergeCell ref="Q40:S40"/>
    <mergeCell ref="T74:V74"/>
    <mergeCell ref="A41:B41"/>
    <mergeCell ref="N39:P39"/>
    <mergeCell ref="Q39:S39"/>
    <mergeCell ref="T39:V39"/>
    <mergeCell ref="C41:H41"/>
    <mergeCell ref="I41:J41"/>
    <mergeCell ref="K60:M60"/>
    <mergeCell ref="N60:P60"/>
    <mergeCell ref="Q60:S60"/>
    <mergeCell ref="A73:B73"/>
    <mergeCell ref="C73:H73"/>
    <mergeCell ref="I73:J73"/>
    <mergeCell ref="K73:M73"/>
    <mergeCell ref="N73:P73"/>
    <mergeCell ref="T59:V59"/>
    <mergeCell ref="A72:B72"/>
    <mergeCell ref="Q72:S72"/>
    <mergeCell ref="T70:V70"/>
    <mergeCell ref="T41:V41"/>
    <mergeCell ref="A40:B40"/>
    <mergeCell ref="A74:B74"/>
    <mergeCell ref="C74:H74"/>
    <mergeCell ref="I74:J74"/>
    <mergeCell ref="K74:M74"/>
    <mergeCell ref="T75:V75"/>
    <mergeCell ref="N74:P74"/>
    <mergeCell ref="Q74:S74"/>
    <mergeCell ref="T40:V40"/>
    <mergeCell ref="A71:B71"/>
    <mergeCell ref="C71:H71"/>
    <mergeCell ref="I71:J71"/>
    <mergeCell ref="K71:M71"/>
    <mergeCell ref="N71:P71"/>
    <mergeCell ref="Q71:S71"/>
    <mergeCell ref="T71:V71"/>
    <mergeCell ref="I70:J70"/>
    <mergeCell ref="K70:M70"/>
    <mergeCell ref="N70:P70"/>
    <mergeCell ref="A70:B70"/>
    <mergeCell ref="Q68:S68"/>
    <mergeCell ref="N68:P68"/>
    <mergeCell ref="A68:B68"/>
    <mergeCell ref="A76:B76"/>
    <mergeCell ref="C76:H76"/>
    <mergeCell ref="I76:J76"/>
    <mergeCell ref="K76:M76"/>
    <mergeCell ref="N76:P76"/>
    <mergeCell ref="Q76:S76"/>
    <mergeCell ref="T76:V76"/>
    <mergeCell ref="A75:B75"/>
    <mergeCell ref="C75:H75"/>
    <mergeCell ref="I75:J75"/>
    <mergeCell ref="K75:M75"/>
    <mergeCell ref="N75:P75"/>
    <mergeCell ref="Q75:S75"/>
    <mergeCell ref="A79:B79"/>
    <mergeCell ref="C79:H79"/>
    <mergeCell ref="Q78:S78"/>
    <mergeCell ref="T78:V78"/>
    <mergeCell ref="A77:B77"/>
    <mergeCell ref="C77:H77"/>
    <mergeCell ref="I77:J77"/>
    <mergeCell ref="K77:M77"/>
    <mergeCell ref="N77:P77"/>
    <mergeCell ref="Q77:S77"/>
    <mergeCell ref="I79:J79"/>
    <mergeCell ref="K79:M79"/>
    <mergeCell ref="N79:P79"/>
    <mergeCell ref="Q79:S79"/>
    <mergeCell ref="T77:V77"/>
    <mergeCell ref="A78:B78"/>
    <mergeCell ref="C78:H78"/>
    <mergeCell ref="I78:J78"/>
    <mergeCell ref="K78:M78"/>
    <mergeCell ref="N78:P78"/>
    <mergeCell ref="T79:V79"/>
    <mergeCell ref="N81:P81"/>
    <mergeCell ref="Q81:S81"/>
    <mergeCell ref="T81:V81"/>
    <mergeCell ref="A81:B81"/>
    <mergeCell ref="C81:H81"/>
    <mergeCell ref="I81:J81"/>
    <mergeCell ref="K81:M81"/>
    <mergeCell ref="A80:B80"/>
    <mergeCell ref="C80:H80"/>
    <mergeCell ref="I80:J80"/>
    <mergeCell ref="K80:M80"/>
    <mergeCell ref="N80:P80"/>
    <mergeCell ref="Q80:S80"/>
    <mergeCell ref="T80:V80"/>
  </mergeCells>
  <phoneticPr fontId="0" type="noConversion"/>
  <pageMargins left="0.78740157480314965" right="0" top="0.39370078740157483" bottom="0.59055118110236227" header="0" footer="0"/>
  <pageSetup paperSize="9" scale="84" fitToHeight="0" orientation="portrait" horizontalDpi="4294967294" verticalDpi="300" r:id="rId1"/>
  <headerFooter alignWithMargins="0">
    <oddFooter>&amp;L&amp;"Arial,Fett"&amp;14Tischeinteilung&amp;C&amp;"Arial,Fett"&amp;14 5. Spieltag&amp;R&amp;"Arial,Fett"&amp;14alle Ligen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80"/>
  <sheetViews>
    <sheetView showZeros="0" zoomScaleNormal="100" workbookViewId="0">
      <selection activeCell="F1" sqref="F1:I2"/>
    </sheetView>
  </sheetViews>
  <sheetFormatPr baseColWidth="10" defaultRowHeight="45" customHeight="1" x14ac:dyDescent="0.2"/>
  <cols>
    <col min="1" max="3" width="14.28515625" style="59" customWidth="1"/>
    <col min="4" max="4" width="14.28515625" style="58" customWidth="1"/>
    <col min="5" max="16384" width="11.42578125" style="59"/>
  </cols>
  <sheetData>
    <row r="1" spans="1:9" s="54" customFormat="1" ht="45" customHeight="1" x14ac:dyDescent="0.2">
      <c r="A1" s="51" t="str">
        <f>Tischeint.5!AA19</f>
        <v>Liga</v>
      </c>
      <c r="B1" s="51">
        <f>Tischeint.5!W19</f>
        <v>45178</v>
      </c>
      <c r="C1" s="52" t="str">
        <f>Tischeint.5!A3</f>
        <v>5. / 1</v>
      </c>
      <c r="D1" s="86">
        <f>Tischeint.5!I3</f>
        <v>1</v>
      </c>
      <c r="E1" s="53"/>
      <c r="F1" s="445" t="s">
        <v>170</v>
      </c>
      <c r="G1" s="446"/>
      <c r="H1" s="446"/>
      <c r="I1" s="447"/>
    </row>
    <row r="2" spans="1:9" s="58" customFormat="1" ht="45" customHeight="1" x14ac:dyDescent="0.35">
      <c r="A2" s="55" t="str">
        <f>Tischeint.5!K3&amp;"  "</f>
        <v xml:space="preserve">A / 1  </v>
      </c>
      <c r="B2" s="56" t="str">
        <f>Tischeint.5!N3</f>
        <v>W / 4</v>
      </c>
      <c r="C2" s="56" t="str">
        <f>Tischeint.5!Q3</f>
        <v>H / 2</v>
      </c>
      <c r="D2" s="56" t="str">
        <f>Tischeint.5!T3</f>
        <v>P / 3</v>
      </c>
      <c r="E2" s="57"/>
      <c r="F2" s="448"/>
      <c r="G2" s="449"/>
      <c r="H2" s="449"/>
      <c r="I2" s="450"/>
    </row>
    <row r="3" spans="1:9" s="54" customFormat="1" ht="45" customHeight="1" x14ac:dyDescent="0.2">
      <c r="A3" s="51" t="str">
        <f>$A$1</f>
        <v>Liga</v>
      </c>
      <c r="B3" s="51">
        <f>$B$1</f>
        <v>45178</v>
      </c>
      <c r="C3" s="52" t="str">
        <f>Tischeint.5!A5</f>
        <v>5. / 1</v>
      </c>
      <c r="D3" s="86">
        <f>Tischeint.5!I5</f>
        <v>2</v>
      </c>
      <c r="E3" s="53"/>
      <c r="F3" s="451" t="s">
        <v>171</v>
      </c>
      <c r="G3" s="452"/>
      <c r="H3" s="452"/>
      <c r="I3" s="453"/>
    </row>
    <row r="4" spans="1:9" s="58" customFormat="1" ht="45" customHeight="1" x14ac:dyDescent="0.35">
      <c r="A4" s="55" t="str">
        <f>Tischeint.5!K5&amp;"  "</f>
        <v xml:space="preserve">A / 2  </v>
      </c>
      <c r="B4" s="56" t="str">
        <f>Tischeint.5!N5</f>
        <v>W / 3</v>
      </c>
      <c r="C4" s="56" t="str">
        <f>Tischeint.5!Q5</f>
        <v>H / 1</v>
      </c>
      <c r="D4" s="56" t="str">
        <f>Tischeint.5!T5</f>
        <v>P / 4</v>
      </c>
      <c r="E4" s="57"/>
      <c r="F4" s="454"/>
      <c r="G4" s="455"/>
      <c r="H4" s="455"/>
      <c r="I4" s="456"/>
    </row>
    <row r="5" spans="1:9" s="54" customFormat="1" ht="45" customHeight="1" x14ac:dyDescent="0.2">
      <c r="A5" s="51" t="str">
        <f>$A$1</f>
        <v>Liga</v>
      </c>
      <c r="B5" s="51">
        <f>$B$1</f>
        <v>45178</v>
      </c>
      <c r="C5" s="52" t="str">
        <f>Tischeint.5!A7</f>
        <v>5. / 1</v>
      </c>
      <c r="D5" s="86">
        <f>Tischeint.5!I7</f>
        <v>3</v>
      </c>
      <c r="E5" s="53"/>
      <c r="F5" s="457" t="s">
        <v>159</v>
      </c>
      <c r="G5" s="458"/>
      <c r="H5" s="458"/>
      <c r="I5" s="459"/>
    </row>
    <row r="6" spans="1:9" s="58" customFormat="1" ht="45" customHeight="1" x14ac:dyDescent="0.35">
      <c r="A6" s="55" t="str">
        <f>Tischeint.5!K7&amp;"  "</f>
        <v xml:space="preserve">A / 3  </v>
      </c>
      <c r="B6" s="56" t="str">
        <f>Tischeint.5!N7</f>
        <v>W / 2</v>
      </c>
      <c r="C6" s="56" t="str">
        <f>Tischeint.5!Q7</f>
        <v>H / 4</v>
      </c>
      <c r="D6" s="56" t="str">
        <f>Tischeint.5!T7</f>
        <v>P / 1</v>
      </c>
      <c r="E6" s="57"/>
      <c r="F6" s="460"/>
      <c r="G6" s="461"/>
      <c r="H6" s="461"/>
      <c r="I6" s="462"/>
    </row>
    <row r="7" spans="1:9" s="54" customFormat="1" ht="45" customHeight="1" x14ac:dyDescent="0.2">
      <c r="A7" s="51" t="str">
        <f>$A$1</f>
        <v>Liga</v>
      </c>
      <c r="B7" s="51">
        <f>$B$1</f>
        <v>45178</v>
      </c>
      <c r="C7" s="52" t="str">
        <f>Tischeint.5!A9</f>
        <v>5. / 1</v>
      </c>
      <c r="D7" s="86">
        <f>Tischeint.5!I9</f>
        <v>4</v>
      </c>
      <c r="E7" s="53"/>
      <c r="F7" s="572" t="s">
        <v>173</v>
      </c>
      <c r="G7" s="573"/>
      <c r="H7" s="573"/>
      <c r="I7" s="574"/>
    </row>
    <row r="8" spans="1:9" s="58" customFormat="1" ht="45" customHeight="1" x14ac:dyDescent="0.35">
      <c r="A8" s="55" t="str">
        <f>Tischeint.5!K9&amp;"  "</f>
        <v xml:space="preserve">A / 4  </v>
      </c>
      <c r="B8" s="56" t="str">
        <f>Tischeint.5!N9</f>
        <v>W / 1</v>
      </c>
      <c r="C8" s="56" t="str">
        <f>Tischeint.5!Q9</f>
        <v>H / 3</v>
      </c>
      <c r="D8" s="56" t="str">
        <f>Tischeint.5!T9</f>
        <v>P / 2</v>
      </c>
      <c r="E8" s="57"/>
      <c r="F8" s="575"/>
      <c r="G8" s="576"/>
      <c r="H8" s="576"/>
      <c r="I8" s="577"/>
    </row>
    <row r="9" spans="1:9" s="54" customFormat="1" ht="45" customHeight="1" x14ac:dyDescent="0.2">
      <c r="A9" s="51" t="str">
        <f>$A$1</f>
        <v>Liga</v>
      </c>
      <c r="B9" s="51">
        <f>$B$1</f>
        <v>45178</v>
      </c>
      <c r="C9" s="52" t="str">
        <f>Tischeint.5!A43</f>
        <v>5. / 2</v>
      </c>
      <c r="D9" s="86">
        <f>Tischeint.5!I43</f>
        <v>1</v>
      </c>
      <c r="E9" s="53"/>
      <c r="F9" s="59"/>
      <c r="G9" s="59"/>
      <c r="H9" s="59"/>
      <c r="I9" s="59"/>
    </row>
    <row r="10" spans="1:9" s="58" customFormat="1" ht="45" customHeight="1" x14ac:dyDescent="0.35">
      <c r="A10" s="55" t="str">
        <f>Tischeint.5!K43&amp;"  "</f>
        <v xml:space="preserve">W / 2  </v>
      </c>
      <c r="B10" s="56" t="str">
        <f>Tischeint.5!N43</f>
        <v>A / 1</v>
      </c>
      <c r="C10" s="56" t="str">
        <f>Tischeint.5!Q43</f>
        <v>P / 4</v>
      </c>
      <c r="D10" s="56" t="str">
        <f>Tischeint.5!T43</f>
        <v>H / 3</v>
      </c>
      <c r="E10" s="57"/>
      <c r="F10" s="59"/>
      <c r="G10" s="59"/>
      <c r="H10" s="59"/>
      <c r="I10" s="59"/>
    </row>
    <row r="11" spans="1:9" s="54" customFormat="1" ht="45" customHeight="1" x14ac:dyDescent="0.2">
      <c r="A11" s="51" t="str">
        <f>$A$1</f>
        <v>Liga</v>
      </c>
      <c r="B11" s="51">
        <f>$B$1</f>
        <v>45178</v>
      </c>
      <c r="C11" s="52" t="str">
        <f>Tischeint.5!A45</f>
        <v>5. / 2</v>
      </c>
      <c r="D11" s="86">
        <f>Tischeint.5!I45</f>
        <v>2</v>
      </c>
      <c r="E11" s="53"/>
      <c r="F11" s="59"/>
      <c r="G11" s="59"/>
      <c r="H11" s="59"/>
      <c r="I11" s="59"/>
    </row>
    <row r="12" spans="1:9" s="58" customFormat="1" ht="45" customHeight="1" x14ac:dyDescent="0.35">
      <c r="A12" s="55" t="str">
        <f>Tischeint.5!K45&amp;"  "</f>
        <v xml:space="preserve">W / 1  </v>
      </c>
      <c r="B12" s="56" t="str">
        <f>Tischeint.5!N45</f>
        <v>A / 2</v>
      </c>
      <c r="C12" s="56" t="str">
        <f>Tischeint.5!Q45</f>
        <v>P / 3</v>
      </c>
      <c r="D12" s="56" t="str">
        <f>Tischeint.5!T45</f>
        <v>H / 4</v>
      </c>
      <c r="E12" s="57"/>
      <c r="F12" s="59"/>
      <c r="G12" s="59"/>
      <c r="H12" s="59"/>
      <c r="I12" s="59"/>
    </row>
    <row r="13" spans="1:9" s="54" customFormat="1" ht="45" customHeight="1" x14ac:dyDescent="0.2">
      <c r="A13" s="51" t="str">
        <f>$A$1</f>
        <v>Liga</v>
      </c>
      <c r="B13" s="51">
        <f>$B$1</f>
        <v>45178</v>
      </c>
      <c r="C13" s="52" t="str">
        <f>Tischeint.5!A47</f>
        <v>5. / 2</v>
      </c>
      <c r="D13" s="86">
        <f>Tischeint.5!I47</f>
        <v>3</v>
      </c>
      <c r="E13" s="53"/>
      <c r="F13" s="59"/>
      <c r="G13" s="59"/>
      <c r="H13" s="59"/>
      <c r="I13" s="59"/>
    </row>
    <row r="14" spans="1:9" s="58" customFormat="1" ht="45" customHeight="1" x14ac:dyDescent="0.35">
      <c r="A14" s="55" t="str">
        <f>Tischeint.5!K47&amp;"  "</f>
        <v xml:space="preserve">W / 4  </v>
      </c>
      <c r="B14" s="56" t="str">
        <f>Tischeint.5!N47</f>
        <v>A / 3</v>
      </c>
      <c r="C14" s="56" t="str">
        <f>Tischeint.5!Q47</f>
        <v>P / 2</v>
      </c>
      <c r="D14" s="56" t="str">
        <f>Tischeint.5!T47</f>
        <v>H / 1</v>
      </c>
      <c r="E14" s="57"/>
      <c r="F14" s="59"/>
      <c r="G14" s="59"/>
      <c r="H14" s="59"/>
      <c r="I14" s="59"/>
    </row>
    <row r="15" spans="1:9" s="54" customFormat="1" ht="45" customHeight="1" x14ac:dyDescent="0.2">
      <c r="A15" s="51" t="str">
        <f>$A$1</f>
        <v>Liga</v>
      </c>
      <c r="B15" s="51">
        <f>$B$1</f>
        <v>45178</v>
      </c>
      <c r="C15" s="52" t="str">
        <f>Tischeint.5!A49</f>
        <v>5. / 2</v>
      </c>
      <c r="D15" s="86">
        <f>Tischeint.5!I49</f>
        <v>4</v>
      </c>
      <c r="E15" s="53"/>
      <c r="F15" s="59"/>
      <c r="G15" s="59"/>
      <c r="H15" s="59"/>
      <c r="I15" s="59"/>
    </row>
    <row r="16" spans="1:9" s="58" customFormat="1" ht="45" customHeight="1" x14ac:dyDescent="0.35">
      <c r="A16" s="55" t="str">
        <f>Tischeint.5!K49&amp;"  "</f>
        <v xml:space="preserve">W / 3  </v>
      </c>
      <c r="B16" s="56" t="str">
        <f>Tischeint.5!N49</f>
        <v>A / 4</v>
      </c>
      <c r="C16" s="56" t="str">
        <f>Tischeint.5!Q49</f>
        <v>P / 1</v>
      </c>
      <c r="D16" s="56" t="str">
        <f>Tischeint.5!T49</f>
        <v>H / 2</v>
      </c>
      <c r="E16" s="57"/>
      <c r="F16" s="59"/>
      <c r="G16" s="59"/>
      <c r="H16" s="59"/>
      <c r="I16" s="59"/>
    </row>
    <row r="17" spans="1:9" s="54" customFormat="1" ht="45" customHeight="1" x14ac:dyDescent="0.2">
      <c r="A17" s="51" t="str">
        <f>$A$1</f>
        <v>Liga</v>
      </c>
      <c r="B17" s="51">
        <f>$B$1</f>
        <v>45178</v>
      </c>
      <c r="C17" s="52" t="str">
        <f>Tischeint.5!A11</f>
        <v>5. / 1</v>
      </c>
      <c r="D17" s="86">
        <f>Tischeint.5!I11</f>
        <v>5</v>
      </c>
      <c r="E17" s="60"/>
      <c r="F17" s="59"/>
      <c r="G17" s="59"/>
      <c r="H17" s="59"/>
      <c r="I17" s="59"/>
    </row>
    <row r="18" spans="1:9" s="58" customFormat="1" ht="45" customHeight="1" x14ac:dyDescent="0.35">
      <c r="A18" s="55" t="str">
        <f>Tischeint.5!K11&amp;"  "</f>
        <v xml:space="preserve">B / 1  </v>
      </c>
      <c r="B18" s="56" t="str">
        <f>Tischeint.5!N11</f>
        <v>X / 4</v>
      </c>
      <c r="C18" s="56" t="str">
        <f>Tischeint.5!Q11</f>
        <v>J / 2</v>
      </c>
      <c r="D18" s="56" t="str">
        <f>Tischeint.5!T11</f>
        <v>R / 3</v>
      </c>
      <c r="E18" s="61"/>
      <c r="F18" s="59"/>
      <c r="G18" s="59"/>
      <c r="H18" s="59"/>
      <c r="I18" s="59"/>
    </row>
    <row r="19" spans="1:9" s="54" customFormat="1" ht="45" customHeight="1" x14ac:dyDescent="0.2">
      <c r="A19" s="51" t="str">
        <f>$A$1</f>
        <v>Liga</v>
      </c>
      <c r="B19" s="51">
        <f>$B$1</f>
        <v>45178</v>
      </c>
      <c r="C19" s="52" t="str">
        <f>Tischeint.5!A13</f>
        <v>5. / 1</v>
      </c>
      <c r="D19" s="86">
        <f>Tischeint.5!I13</f>
        <v>6</v>
      </c>
      <c r="E19" s="60"/>
      <c r="F19" s="59"/>
      <c r="G19" s="59"/>
      <c r="H19" s="59"/>
      <c r="I19" s="59"/>
    </row>
    <row r="20" spans="1:9" s="58" customFormat="1" ht="45" customHeight="1" x14ac:dyDescent="0.35">
      <c r="A20" s="55" t="str">
        <f>Tischeint.5!K13&amp;"  "</f>
        <v xml:space="preserve">B / 2  </v>
      </c>
      <c r="B20" s="56" t="str">
        <f>Tischeint.5!N13</f>
        <v>X / 3</v>
      </c>
      <c r="C20" s="56" t="str">
        <f>Tischeint.5!Q13</f>
        <v>J / 1</v>
      </c>
      <c r="D20" s="56" t="str">
        <f>Tischeint.5!T13</f>
        <v>R / 4</v>
      </c>
      <c r="E20" s="61"/>
      <c r="F20" s="59"/>
      <c r="G20" s="59"/>
      <c r="H20" s="59"/>
      <c r="I20" s="59"/>
    </row>
    <row r="21" spans="1:9" s="54" customFormat="1" ht="45" customHeight="1" x14ac:dyDescent="0.2">
      <c r="A21" s="51" t="str">
        <f>$A$1</f>
        <v>Liga</v>
      </c>
      <c r="B21" s="51">
        <f>$B$1</f>
        <v>45178</v>
      </c>
      <c r="C21" s="52" t="str">
        <f>Tischeint.5!A15</f>
        <v>5. / 1</v>
      </c>
      <c r="D21" s="86">
        <f>Tischeint.5!I15</f>
        <v>7</v>
      </c>
      <c r="E21" s="60"/>
      <c r="F21" s="59"/>
      <c r="G21" s="59"/>
      <c r="H21" s="59"/>
      <c r="I21" s="59"/>
    </row>
    <row r="22" spans="1:9" s="58" customFormat="1" ht="45" customHeight="1" x14ac:dyDescent="0.35">
      <c r="A22" s="55" t="str">
        <f>Tischeint.5!K15&amp;"  "</f>
        <v xml:space="preserve">B / 3  </v>
      </c>
      <c r="B22" s="56" t="str">
        <f>Tischeint.5!N15</f>
        <v>X / 2</v>
      </c>
      <c r="C22" s="56" t="str">
        <f>Tischeint.5!Q15</f>
        <v>J / 4</v>
      </c>
      <c r="D22" s="56" t="str">
        <f>Tischeint.5!T15</f>
        <v>R / 1</v>
      </c>
      <c r="E22" s="61"/>
      <c r="F22" s="59"/>
      <c r="G22" s="59"/>
      <c r="H22" s="59"/>
      <c r="I22" s="59"/>
    </row>
    <row r="23" spans="1:9" s="54" customFormat="1" ht="45" customHeight="1" x14ac:dyDescent="0.2">
      <c r="A23" s="51" t="str">
        <f>$A$1</f>
        <v>Liga</v>
      </c>
      <c r="B23" s="51">
        <f>$B$1</f>
        <v>45178</v>
      </c>
      <c r="C23" s="52" t="str">
        <f>Tischeint.5!A17</f>
        <v>5. / 1</v>
      </c>
      <c r="D23" s="86">
        <f>Tischeint.5!I17</f>
        <v>8</v>
      </c>
      <c r="E23" s="60"/>
      <c r="F23" s="59"/>
      <c r="G23" s="59"/>
      <c r="H23" s="59"/>
      <c r="I23" s="59"/>
    </row>
    <row r="24" spans="1:9" s="58" customFormat="1" ht="45" customHeight="1" x14ac:dyDescent="0.35">
      <c r="A24" s="55" t="str">
        <f>Tischeint.5!K17&amp;"  "</f>
        <v xml:space="preserve">B / 4  </v>
      </c>
      <c r="B24" s="56" t="str">
        <f>Tischeint.5!N17</f>
        <v>X / 1</v>
      </c>
      <c r="C24" s="56" t="str">
        <f>Tischeint.5!Q17</f>
        <v>J / 3</v>
      </c>
      <c r="D24" s="56" t="str">
        <f>Tischeint.5!T17</f>
        <v>R / 2</v>
      </c>
      <c r="E24" s="61"/>
      <c r="F24" s="59"/>
      <c r="G24" s="59"/>
      <c r="H24" s="59"/>
      <c r="I24" s="59"/>
    </row>
    <row r="25" spans="1:9" s="54" customFormat="1" ht="45" customHeight="1" x14ac:dyDescent="0.2">
      <c r="A25" s="51" t="str">
        <f>$A$1</f>
        <v>Liga</v>
      </c>
      <c r="B25" s="51">
        <f>$B$1</f>
        <v>45178</v>
      </c>
      <c r="C25" s="52" t="str">
        <f>Tischeint.5!A51</f>
        <v>5. / 2</v>
      </c>
      <c r="D25" s="86">
        <f>Tischeint.5!I51</f>
        <v>5</v>
      </c>
      <c r="E25" s="60"/>
      <c r="F25" s="59"/>
      <c r="G25" s="59"/>
      <c r="H25" s="59"/>
      <c r="I25" s="59"/>
    </row>
    <row r="26" spans="1:9" s="58" customFormat="1" ht="45" customHeight="1" x14ac:dyDescent="0.35">
      <c r="A26" s="55" t="str">
        <f>Tischeint.5!K51&amp;"  "</f>
        <v xml:space="preserve">X / 2  </v>
      </c>
      <c r="B26" s="56" t="str">
        <f>Tischeint.5!N51</f>
        <v>B / 1</v>
      </c>
      <c r="C26" s="56" t="str">
        <f>Tischeint.5!Q51</f>
        <v>R / 4</v>
      </c>
      <c r="D26" s="56" t="str">
        <f>Tischeint.5!T51</f>
        <v>J / 3</v>
      </c>
      <c r="E26" s="61"/>
      <c r="F26" s="59"/>
      <c r="G26" s="59"/>
      <c r="H26" s="59"/>
      <c r="I26" s="59"/>
    </row>
    <row r="27" spans="1:9" s="54" customFormat="1" ht="45" customHeight="1" x14ac:dyDescent="0.2">
      <c r="A27" s="51" t="str">
        <f>$A$1</f>
        <v>Liga</v>
      </c>
      <c r="B27" s="51">
        <f>$B$1</f>
        <v>45178</v>
      </c>
      <c r="C27" s="52" t="str">
        <f>Tischeint.5!A53</f>
        <v>5. / 2</v>
      </c>
      <c r="D27" s="86">
        <f>Tischeint.5!I53</f>
        <v>6</v>
      </c>
      <c r="E27" s="60"/>
      <c r="F27" s="59"/>
      <c r="G27" s="59"/>
      <c r="H27" s="59"/>
      <c r="I27" s="59"/>
    </row>
    <row r="28" spans="1:9" s="58" customFormat="1" ht="45" customHeight="1" x14ac:dyDescent="0.35">
      <c r="A28" s="55" t="str">
        <f>Tischeint.5!K53&amp;"  "</f>
        <v xml:space="preserve">X / 1  </v>
      </c>
      <c r="B28" s="56" t="str">
        <f>Tischeint.5!N53</f>
        <v>B / 2</v>
      </c>
      <c r="C28" s="56" t="str">
        <f>Tischeint.5!Q53</f>
        <v>R / 3</v>
      </c>
      <c r="D28" s="56" t="str">
        <f>Tischeint.5!T53</f>
        <v>J / 4</v>
      </c>
      <c r="E28" s="61"/>
      <c r="F28" s="59"/>
      <c r="G28" s="59"/>
      <c r="H28" s="59"/>
      <c r="I28" s="59"/>
    </row>
    <row r="29" spans="1:9" s="54" customFormat="1" ht="45" customHeight="1" x14ac:dyDescent="0.2">
      <c r="A29" s="51" t="str">
        <f>$A$1</f>
        <v>Liga</v>
      </c>
      <c r="B29" s="51">
        <f>$B$1</f>
        <v>45178</v>
      </c>
      <c r="C29" s="52" t="str">
        <f>Tischeint.5!A55</f>
        <v>5. / 2</v>
      </c>
      <c r="D29" s="86">
        <f>Tischeint.5!I55</f>
        <v>7</v>
      </c>
      <c r="E29" s="60"/>
      <c r="F29" s="59"/>
      <c r="G29" s="59"/>
      <c r="H29" s="59"/>
      <c r="I29" s="59"/>
    </row>
    <row r="30" spans="1:9" s="58" customFormat="1" ht="45" customHeight="1" x14ac:dyDescent="0.35">
      <c r="A30" s="55" t="str">
        <f>Tischeint.5!K55&amp;"  "</f>
        <v xml:space="preserve">X / 4  </v>
      </c>
      <c r="B30" s="56" t="str">
        <f>Tischeint.5!N55</f>
        <v>B / 3</v>
      </c>
      <c r="C30" s="56" t="str">
        <f>Tischeint.5!Q55</f>
        <v>R / 2</v>
      </c>
      <c r="D30" s="56" t="str">
        <f>Tischeint.5!T55</f>
        <v>J / 1</v>
      </c>
      <c r="E30" s="61"/>
      <c r="F30" s="59"/>
      <c r="G30" s="59"/>
      <c r="H30" s="59"/>
      <c r="I30" s="59"/>
    </row>
    <row r="31" spans="1:9" s="54" customFormat="1" ht="45" customHeight="1" x14ac:dyDescent="0.2">
      <c r="A31" s="51" t="str">
        <f>$A$1</f>
        <v>Liga</v>
      </c>
      <c r="B31" s="51">
        <f>$B$1</f>
        <v>45178</v>
      </c>
      <c r="C31" s="52" t="str">
        <f>Tischeint.5!A57</f>
        <v>5. / 2</v>
      </c>
      <c r="D31" s="86">
        <f>Tischeint.5!I57</f>
        <v>8</v>
      </c>
      <c r="E31" s="60"/>
      <c r="F31" s="59"/>
      <c r="G31" s="59"/>
      <c r="H31" s="59"/>
      <c r="I31" s="59"/>
    </row>
    <row r="32" spans="1:9" s="58" customFormat="1" ht="45" customHeight="1" x14ac:dyDescent="0.35">
      <c r="A32" s="55" t="str">
        <f>Tischeint.5!K57&amp;"  "</f>
        <v xml:space="preserve">X / 3  </v>
      </c>
      <c r="B32" s="56" t="str">
        <f>Tischeint.5!N57</f>
        <v>B / 4</v>
      </c>
      <c r="C32" s="56" t="str">
        <f>Tischeint.5!Q57</f>
        <v>R / 1</v>
      </c>
      <c r="D32" s="56" t="str">
        <f>Tischeint.5!T57</f>
        <v>J / 2</v>
      </c>
      <c r="E32" s="61"/>
      <c r="F32" s="59"/>
      <c r="G32" s="59"/>
      <c r="H32" s="59"/>
      <c r="I32" s="59"/>
    </row>
    <row r="33" spans="1:9" s="54" customFormat="1" ht="45" customHeight="1" x14ac:dyDescent="0.2">
      <c r="A33" s="51" t="str">
        <f>$A$1</f>
        <v>Liga</v>
      </c>
      <c r="B33" s="51">
        <f>$B$1</f>
        <v>45178</v>
      </c>
      <c r="C33" s="52" t="str">
        <f>Tischeint.5!A19</f>
        <v>5. / 1</v>
      </c>
      <c r="D33" s="86">
        <f>Tischeint.5!I19</f>
        <v>9</v>
      </c>
      <c r="E33" s="62"/>
      <c r="F33" s="59"/>
      <c r="G33" s="59"/>
      <c r="H33" s="59"/>
      <c r="I33" s="59"/>
    </row>
    <row r="34" spans="1:9" s="58" customFormat="1" ht="45" customHeight="1" x14ac:dyDescent="0.35">
      <c r="A34" s="55" t="str">
        <f>Tischeint.5!K19&amp;"  "</f>
        <v xml:space="preserve">C / 1  </v>
      </c>
      <c r="B34" s="56" t="str">
        <f>Tischeint.5!N19</f>
        <v>T / 4</v>
      </c>
      <c r="C34" s="56" t="str">
        <f>Tischeint.5!Q19</f>
        <v>K / 2</v>
      </c>
      <c r="D34" s="56" t="str">
        <f>Tischeint.5!T19</f>
        <v>S / 3</v>
      </c>
      <c r="E34" s="63"/>
      <c r="F34" s="59"/>
      <c r="G34" s="59"/>
      <c r="H34" s="59"/>
      <c r="I34" s="59"/>
    </row>
    <row r="35" spans="1:9" s="54" customFormat="1" ht="45" customHeight="1" x14ac:dyDescent="0.2">
      <c r="A35" s="51" t="str">
        <f>$A$1</f>
        <v>Liga</v>
      </c>
      <c r="B35" s="51">
        <f>$B$1</f>
        <v>45178</v>
      </c>
      <c r="C35" s="52" t="str">
        <f>Tischeint.5!A21</f>
        <v>5. / 1</v>
      </c>
      <c r="D35" s="86">
        <f>Tischeint.5!I21</f>
        <v>10</v>
      </c>
      <c r="E35" s="62"/>
      <c r="F35" s="59"/>
      <c r="G35" s="59"/>
      <c r="H35" s="59"/>
      <c r="I35" s="59"/>
    </row>
    <row r="36" spans="1:9" s="58" customFormat="1" ht="45" customHeight="1" x14ac:dyDescent="0.35">
      <c r="A36" s="55" t="str">
        <f>Tischeint.5!K21&amp;"  "</f>
        <v xml:space="preserve">C / 2  </v>
      </c>
      <c r="B36" s="56" t="str">
        <f>Tischeint.5!N21</f>
        <v>T / 3</v>
      </c>
      <c r="C36" s="56" t="str">
        <f>Tischeint.5!Q21</f>
        <v>K / 1</v>
      </c>
      <c r="D36" s="56" t="str">
        <f>Tischeint.5!T21</f>
        <v>S / 4</v>
      </c>
      <c r="E36" s="63"/>
      <c r="F36" s="59"/>
      <c r="G36" s="59"/>
      <c r="H36" s="59"/>
      <c r="I36" s="59"/>
    </row>
    <row r="37" spans="1:9" s="54" customFormat="1" ht="45" customHeight="1" x14ac:dyDescent="0.2">
      <c r="A37" s="51" t="str">
        <f>$A$1</f>
        <v>Liga</v>
      </c>
      <c r="B37" s="51">
        <f>$B$1</f>
        <v>45178</v>
      </c>
      <c r="C37" s="52" t="str">
        <f>Tischeint.5!A23</f>
        <v>5. / 1</v>
      </c>
      <c r="D37" s="86">
        <f>Tischeint.5!I23</f>
        <v>11</v>
      </c>
      <c r="E37" s="62"/>
      <c r="F37" s="59"/>
      <c r="G37" s="59"/>
      <c r="H37" s="59"/>
      <c r="I37" s="59"/>
    </row>
    <row r="38" spans="1:9" s="58" customFormat="1" ht="45" customHeight="1" x14ac:dyDescent="0.35">
      <c r="A38" s="55" t="str">
        <f>Tischeint.5!K23&amp;"  "</f>
        <v xml:space="preserve">C / 3  </v>
      </c>
      <c r="B38" s="56" t="str">
        <f>Tischeint.5!N23</f>
        <v>T / 2</v>
      </c>
      <c r="C38" s="56" t="str">
        <f>Tischeint.5!Q23</f>
        <v>K / 4</v>
      </c>
      <c r="D38" s="56" t="str">
        <f>Tischeint.5!T23</f>
        <v>S / 1</v>
      </c>
      <c r="E38" s="63"/>
      <c r="F38" s="59"/>
      <c r="G38" s="59"/>
      <c r="H38" s="59"/>
      <c r="I38" s="59"/>
    </row>
    <row r="39" spans="1:9" s="54" customFormat="1" ht="45" customHeight="1" x14ac:dyDescent="0.2">
      <c r="A39" s="51" t="str">
        <f>$A$1</f>
        <v>Liga</v>
      </c>
      <c r="B39" s="51">
        <f>$B$1</f>
        <v>45178</v>
      </c>
      <c r="C39" s="52" t="str">
        <f>Tischeint.5!A25</f>
        <v>5. / 1</v>
      </c>
      <c r="D39" s="86">
        <f>Tischeint.5!I25</f>
        <v>12</v>
      </c>
      <c r="E39" s="62"/>
      <c r="F39" s="59"/>
      <c r="G39" s="59"/>
      <c r="H39" s="59"/>
      <c r="I39" s="59"/>
    </row>
    <row r="40" spans="1:9" s="58" customFormat="1" ht="45" customHeight="1" x14ac:dyDescent="0.35">
      <c r="A40" s="55" t="str">
        <f>Tischeint.5!K25&amp;"  "</f>
        <v xml:space="preserve">C / 4  </v>
      </c>
      <c r="B40" s="56" t="str">
        <f>Tischeint.5!N25</f>
        <v>T / 1</v>
      </c>
      <c r="C40" s="56" t="str">
        <f>Tischeint.5!Q25</f>
        <v>K / 3</v>
      </c>
      <c r="D40" s="56" t="str">
        <f>Tischeint.5!T25</f>
        <v>S / 2</v>
      </c>
      <c r="E40" s="63"/>
      <c r="F40" s="59"/>
      <c r="G40" s="59"/>
      <c r="H40" s="59"/>
      <c r="I40" s="59"/>
    </row>
    <row r="41" spans="1:9" s="54" customFormat="1" ht="45" customHeight="1" x14ac:dyDescent="0.2">
      <c r="A41" s="51" t="str">
        <f>$A$1</f>
        <v>Liga</v>
      </c>
      <c r="B41" s="51">
        <f>$B$1</f>
        <v>45178</v>
      </c>
      <c r="C41" s="52" t="str">
        <f>Tischeint.5!A59</f>
        <v>5. / 2</v>
      </c>
      <c r="D41" s="86">
        <f>Tischeint.5!I59</f>
        <v>9</v>
      </c>
      <c r="E41" s="62"/>
      <c r="F41" s="59"/>
      <c r="G41" s="59"/>
      <c r="H41" s="59"/>
      <c r="I41" s="59"/>
    </row>
    <row r="42" spans="1:9" s="58" customFormat="1" ht="45" customHeight="1" x14ac:dyDescent="0.35">
      <c r="A42" s="55" t="str">
        <f>Tischeint.5!K59&amp;"  "</f>
        <v xml:space="preserve">T / 2  </v>
      </c>
      <c r="B42" s="56" t="str">
        <f>Tischeint.5!N59</f>
        <v>C / 1</v>
      </c>
      <c r="C42" s="56" t="str">
        <f>Tischeint.5!Q59</f>
        <v>S / 4</v>
      </c>
      <c r="D42" s="56" t="str">
        <f>Tischeint.5!T59</f>
        <v>K / 3</v>
      </c>
      <c r="E42" s="63"/>
      <c r="F42" s="59"/>
      <c r="G42" s="59"/>
      <c r="H42" s="59"/>
      <c r="I42" s="59"/>
    </row>
    <row r="43" spans="1:9" s="54" customFormat="1" ht="45" customHeight="1" x14ac:dyDescent="0.2">
      <c r="A43" s="51" t="str">
        <f>$A$1</f>
        <v>Liga</v>
      </c>
      <c r="B43" s="51">
        <f>$B$1</f>
        <v>45178</v>
      </c>
      <c r="C43" s="52" t="str">
        <f>Tischeint.5!A61</f>
        <v>5. / 2</v>
      </c>
      <c r="D43" s="86">
        <f>Tischeint.5!I61</f>
        <v>10</v>
      </c>
      <c r="E43" s="62"/>
      <c r="F43" s="59"/>
      <c r="G43" s="59"/>
      <c r="H43" s="59"/>
      <c r="I43" s="59"/>
    </row>
    <row r="44" spans="1:9" s="58" customFormat="1" ht="45" customHeight="1" x14ac:dyDescent="0.35">
      <c r="A44" s="55" t="str">
        <f>Tischeint.5!K61&amp;"  "</f>
        <v xml:space="preserve">T / 1  </v>
      </c>
      <c r="B44" s="56" t="str">
        <f>Tischeint.5!N61</f>
        <v>C / 2</v>
      </c>
      <c r="C44" s="56" t="str">
        <f>Tischeint.5!Q61</f>
        <v>S / 3</v>
      </c>
      <c r="D44" s="56" t="str">
        <f>Tischeint.5!T61</f>
        <v>K / 4</v>
      </c>
      <c r="E44" s="63"/>
      <c r="F44" s="59"/>
      <c r="G44" s="59"/>
      <c r="H44" s="59"/>
      <c r="I44" s="59"/>
    </row>
    <row r="45" spans="1:9" s="54" customFormat="1" ht="45" customHeight="1" x14ac:dyDescent="0.2">
      <c r="A45" s="51" t="str">
        <f>$A$1</f>
        <v>Liga</v>
      </c>
      <c r="B45" s="51">
        <f>$B$1</f>
        <v>45178</v>
      </c>
      <c r="C45" s="52" t="str">
        <f>Tischeint.5!A63</f>
        <v>5. / 2</v>
      </c>
      <c r="D45" s="86">
        <f>Tischeint.5!I63</f>
        <v>11</v>
      </c>
      <c r="E45" s="62"/>
      <c r="F45" s="59"/>
      <c r="G45" s="59"/>
      <c r="H45" s="59"/>
      <c r="I45" s="59"/>
    </row>
    <row r="46" spans="1:9" s="58" customFormat="1" ht="45" customHeight="1" x14ac:dyDescent="0.35">
      <c r="A46" s="55" t="str">
        <f>Tischeint.5!K63&amp;"  "</f>
        <v xml:space="preserve">T / 4  </v>
      </c>
      <c r="B46" s="56" t="str">
        <f>Tischeint.5!N63</f>
        <v>C / 3</v>
      </c>
      <c r="C46" s="56" t="str">
        <f>Tischeint.5!Q63</f>
        <v>S / 2</v>
      </c>
      <c r="D46" s="56" t="str">
        <f>Tischeint.5!T63</f>
        <v>K / 1</v>
      </c>
      <c r="E46" s="63"/>
      <c r="F46" s="59"/>
      <c r="G46" s="59"/>
      <c r="H46" s="59"/>
      <c r="I46" s="59"/>
    </row>
    <row r="47" spans="1:9" s="54" customFormat="1" ht="45" customHeight="1" x14ac:dyDescent="0.2">
      <c r="A47" s="51" t="str">
        <f>$A$1</f>
        <v>Liga</v>
      </c>
      <c r="B47" s="51">
        <f>$B$1</f>
        <v>45178</v>
      </c>
      <c r="C47" s="52" t="str">
        <f>Tischeint.5!A65</f>
        <v>5. / 2</v>
      </c>
      <c r="D47" s="86">
        <f>Tischeint.5!I65</f>
        <v>12</v>
      </c>
      <c r="E47" s="62"/>
      <c r="F47" s="59"/>
      <c r="G47" s="59"/>
      <c r="H47" s="59"/>
      <c r="I47" s="59"/>
    </row>
    <row r="48" spans="1:9" s="58" customFormat="1" ht="45" customHeight="1" x14ac:dyDescent="0.35">
      <c r="A48" s="55" t="str">
        <f>Tischeint.5!K65&amp;"  "</f>
        <v xml:space="preserve">T / 3  </v>
      </c>
      <c r="B48" s="56" t="str">
        <f>Tischeint.5!N65</f>
        <v>C / 4</v>
      </c>
      <c r="C48" s="56" t="str">
        <f>Tischeint.5!Q65</f>
        <v>S / 1</v>
      </c>
      <c r="D48" s="56" t="str">
        <f>Tischeint.5!T65</f>
        <v>K / 2</v>
      </c>
      <c r="E48" s="63"/>
      <c r="F48" s="59"/>
      <c r="G48" s="59"/>
      <c r="H48" s="59"/>
      <c r="I48" s="59"/>
    </row>
    <row r="49" spans="1:9" s="54" customFormat="1" ht="45" customHeight="1" x14ac:dyDescent="0.2">
      <c r="A49" s="51" t="str">
        <f>$A$1</f>
        <v>Liga</v>
      </c>
      <c r="B49" s="51">
        <f>$B$1</f>
        <v>45178</v>
      </c>
      <c r="C49" s="52" t="str">
        <f>Tischeint.5!A27</f>
        <v>5. / 1</v>
      </c>
      <c r="D49" s="86">
        <f>Tischeint.5!I27</f>
        <v>13</v>
      </c>
      <c r="E49" s="64"/>
      <c r="F49" s="59"/>
      <c r="G49" s="59"/>
      <c r="H49" s="59"/>
      <c r="I49" s="59"/>
    </row>
    <row r="50" spans="1:9" s="58" customFormat="1" ht="45" customHeight="1" x14ac:dyDescent="0.35">
      <c r="A50" s="55" t="str">
        <f>Tischeint.5!K27&amp;"  "</f>
        <v xml:space="preserve">D / 1  </v>
      </c>
      <c r="B50" s="56" t="str">
        <f>Tischeint.5!N27</f>
        <v>U / 4</v>
      </c>
      <c r="C50" s="56" t="str">
        <f>Tischeint.5!Q27</f>
        <v>L / 2</v>
      </c>
      <c r="D50" s="56" t="str">
        <f>Tischeint.5!T27</f>
        <v>M / 3</v>
      </c>
      <c r="E50" s="65"/>
      <c r="F50" s="59"/>
      <c r="G50" s="59"/>
      <c r="H50" s="59"/>
      <c r="I50" s="59"/>
    </row>
    <row r="51" spans="1:9" s="54" customFormat="1" ht="45" customHeight="1" x14ac:dyDescent="0.2">
      <c r="A51" s="51" t="str">
        <f>$A$1</f>
        <v>Liga</v>
      </c>
      <c r="B51" s="51">
        <f>$B$1</f>
        <v>45178</v>
      </c>
      <c r="C51" s="52" t="str">
        <f>Tischeint.5!A29</f>
        <v>5. / 1</v>
      </c>
      <c r="D51" s="86">
        <f>Tischeint.5!I29</f>
        <v>14</v>
      </c>
      <c r="E51" s="64"/>
      <c r="F51" s="59"/>
      <c r="G51" s="59"/>
      <c r="H51" s="59"/>
      <c r="I51" s="59"/>
    </row>
    <row r="52" spans="1:9" s="58" customFormat="1" ht="45" customHeight="1" x14ac:dyDescent="0.35">
      <c r="A52" s="55" t="str">
        <f>Tischeint.5!K29&amp;"  "</f>
        <v xml:space="preserve">D / 2  </v>
      </c>
      <c r="B52" s="56" t="str">
        <f>Tischeint.5!N29</f>
        <v>U / 3</v>
      </c>
      <c r="C52" s="56" t="str">
        <f>Tischeint.5!Q29</f>
        <v>L / 1</v>
      </c>
      <c r="D52" s="56" t="str">
        <f>Tischeint.5!T29</f>
        <v>M / 4</v>
      </c>
      <c r="E52" s="65"/>
      <c r="F52" s="59"/>
      <c r="G52" s="59"/>
      <c r="H52" s="59"/>
      <c r="I52" s="59"/>
    </row>
    <row r="53" spans="1:9" s="54" customFormat="1" ht="45" customHeight="1" x14ac:dyDescent="0.2">
      <c r="A53" s="51" t="str">
        <f>$A$1</f>
        <v>Liga</v>
      </c>
      <c r="B53" s="51">
        <f>$B$1</f>
        <v>45178</v>
      </c>
      <c r="C53" s="52" t="str">
        <f>Tischeint.5!A31</f>
        <v>5. / 1</v>
      </c>
      <c r="D53" s="86">
        <f>Tischeint.5!I31</f>
        <v>15</v>
      </c>
      <c r="E53" s="64"/>
      <c r="F53" s="59"/>
      <c r="G53" s="59"/>
      <c r="H53" s="59"/>
      <c r="I53" s="59"/>
    </row>
    <row r="54" spans="1:9" s="58" customFormat="1" ht="45" customHeight="1" x14ac:dyDescent="0.35">
      <c r="A54" s="55" t="str">
        <f>Tischeint.5!K31&amp;"  "</f>
        <v xml:space="preserve">D / 3  </v>
      </c>
      <c r="B54" s="56" t="str">
        <f>Tischeint.5!N31</f>
        <v>U / 2</v>
      </c>
      <c r="C54" s="56" t="str">
        <f>Tischeint.5!Q31</f>
        <v>L / 4</v>
      </c>
      <c r="D54" s="56" t="str">
        <f>Tischeint.5!T31</f>
        <v>M / 1</v>
      </c>
      <c r="E54" s="65"/>
      <c r="F54" s="59"/>
      <c r="G54" s="59"/>
      <c r="H54" s="59"/>
      <c r="I54" s="59"/>
    </row>
    <row r="55" spans="1:9" s="54" customFormat="1" ht="45" customHeight="1" x14ac:dyDescent="0.2">
      <c r="A55" s="51" t="str">
        <f>$A$1</f>
        <v>Liga</v>
      </c>
      <c r="B55" s="51">
        <f>$B$1</f>
        <v>45178</v>
      </c>
      <c r="C55" s="52" t="str">
        <f>Tischeint.5!A33</f>
        <v>5. / 1</v>
      </c>
      <c r="D55" s="86">
        <f>Tischeint.5!I33</f>
        <v>16</v>
      </c>
      <c r="E55" s="64"/>
      <c r="F55" s="59"/>
      <c r="G55" s="59"/>
      <c r="H55" s="59"/>
      <c r="I55" s="59"/>
    </row>
    <row r="56" spans="1:9" s="58" customFormat="1" ht="45" customHeight="1" x14ac:dyDescent="0.35">
      <c r="A56" s="55" t="str">
        <f>Tischeint.5!K33&amp;"  "</f>
        <v xml:space="preserve">D / 4  </v>
      </c>
      <c r="B56" s="56" t="str">
        <f>Tischeint.5!N33</f>
        <v>U / 1</v>
      </c>
      <c r="C56" s="56" t="str">
        <f>Tischeint.5!Q33</f>
        <v>L / 3</v>
      </c>
      <c r="D56" s="56" t="str">
        <f>Tischeint.5!T33</f>
        <v>M / 2</v>
      </c>
      <c r="E56" s="65"/>
      <c r="F56" s="59"/>
      <c r="G56" s="59"/>
      <c r="H56" s="59"/>
      <c r="I56" s="59"/>
    </row>
    <row r="57" spans="1:9" s="54" customFormat="1" ht="45" customHeight="1" x14ac:dyDescent="0.2">
      <c r="A57" s="51" t="str">
        <f>$A$1</f>
        <v>Liga</v>
      </c>
      <c r="B57" s="51">
        <f>$B$1</f>
        <v>45178</v>
      </c>
      <c r="C57" s="52" t="str">
        <f>Tischeint.5!A67</f>
        <v>5. / 2</v>
      </c>
      <c r="D57" s="86">
        <f>Tischeint.5!I67</f>
        <v>13</v>
      </c>
      <c r="E57" s="64"/>
      <c r="F57" s="59"/>
      <c r="G57" s="59"/>
      <c r="H57" s="59"/>
      <c r="I57" s="59"/>
    </row>
    <row r="58" spans="1:9" s="58" customFormat="1" ht="45" customHeight="1" x14ac:dyDescent="0.35">
      <c r="A58" s="55" t="str">
        <f>Tischeint.5!K67&amp;"  "</f>
        <v xml:space="preserve">U / 2  </v>
      </c>
      <c r="B58" s="56" t="str">
        <f>Tischeint.5!N67</f>
        <v>D / 1</v>
      </c>
      <c r="C58" s="56" t="str">
        <f>Tischeint.5!Q67</f>
        <v>M / 4</v>
      </c>
      <c r="D58" s="56" t="str">
        <f>Tischeint.5!T67</f>
        <v>L / 3</v>
      </c>
      <c r="E58" s="65"/>
      <c r="F58" s="59"/>
      <c r="G58" s="59"/>
      <c r="H58" s="59"/>
      <c r="I58" s="59"/>
    </row>
    <row r="59" spans="1:9" s="54" customFormat="1" ht="45" customHeight="1" x14ac:dyDescent="0.2">
      <c r="A59" s="51" t="str">
        <f>$A$1</f>
        <v>Liga</v>
      </c>
      <c r="B59" s="51">
        <f>$B$1</f>
        <v>45178</v>
      </c>
      <c r="C59" s="52" t="str">
        <f>Tischeint.5!A69</f>
        <v>5. / 2</v>
      </c>
      <c r="D59" s="86">
        <f>Tischeint.5!I69</f>
        <v>14</v>
      </c>
      <c r="E59" s="64"/>
      <c r="F59" s="59"/>
      <c r="G59" s="59"/>
      <c r="H59" s="59"/>
      <c r="I59" s="59"/>
    </row>
    <row r="60" spans="1:9" s="58" customFormat="1" ht="45" customHeight="1" x14ac:dyDescent="0.35">
      <c r="A60" s="55" t="str">
        <f>Tischeint.5!K69&amp;"  "</f>
        <v xml:space="preserve">U / 1  </v>
      </c>
      <c r="B60" s="56" t="str">
        <f>Tischeint.5!N69</f>
        <v>D / 2</v>
      </c>
      <c r="C60" s="56" t="str">
        <f>Tischeint.5!Q69</f>
        <v>M / 3</v>
      </c>
      <c r="D60" s="56" t="str">
        <f>Tischeint.5!T69</f>
        <v>L / 4</v>
      </c>
      <c r="E60" s="65"/>
      <c r="F60" s="59"/>
      <c r="G60" s="59"/>
      <c r="H60" s="59"/>
      <c r="I60" s="59"/>
    </row>
    <row r="61" spans="1:9" s="54" customFormat="1" ht="45" customHeight="1" x14ac:dyDescent="0.2">
      <c r="A61" s="51" t="str">
        <f>$A$1</f>
        <v>Liga</v>
      </c>
      <c r="B61" s="51">
        <f>$B$1</f>
        <v>45178</v>
      </c>
      <c r="C61" s="52" t="str">
        <f>Tischeint.5!A71</f>
        <v>5. / 2</v>
      </c>
      <c r="D61" s="86">
        <f>Tischeint.5!I71</f>
        <v>15</v>
      </c>
      <c r="E61" s="64"/>
      <c r="F61" s="59"/>
      <c r="G61" s="59"/>
      <c r="H61" s="59"/>
      <c r="I61" s="59"/>
    </row>
    <row r="62" spans="1:9" s="58" customFormat="1" ht="45" customHeight="1" x14ac:dyDescent="0.35">
      <c r="A62" s="55" t="str">
        <f>Tischeint.5!K71&amp;"  "</f>
        <v xml:space="preserve">U / 4  </v>
      </c>
      <c r="B62" s="56" t="str">
        <f>Tischeint.5!N71</f>
        <v>D / 3</v>
      </c>
      <c r="C62" s="56" t="str">
        <f>Tischeint.5!Q71</f>
        <v>M / 2</v>
      </c>
      <c r="D62" s="56" t="str">
        <f>Tischeint.5!T71</f>
        <v>L / 1</v>
      </c>
      <c r="E62" s="65"/>
      <c r="F62" s="59"/>
      <c r="G62" s="59"/>
      <c r="H62" s="59"/>
      <c r="I62" s="59"/>
    </row>
    <row r="63" spans="1:9" s="54" customFormat="1" ht="45" customHeight="1" x14ac:dyDescent="0.2">
      <c r="A63" s="51" t="str">
        <f>$A$1</f>
        <v>Liga</v>
      </c>
      <c r="B63" s="51">
        <f>$B$1</f>
        <v>45178</v>
      </c>
      <c r="C63" s="52" t="str">
        <f>Tischeint.5!A73</f>
        <v>5. / 2</v>
      </c>
      <c r="D63" s="86">
        <f>Tischeint.5!I73</f>
        <v>16</v>
      </c>
      <c r="E63" s="64"/>
      <c r="F63" s="59"/>
      <c r="G63" s="59"/>
      <c r="H63" s="59"/>
      <c r="I63" s="59"/>
    </row>
    <row r="64" spans="1:9" s="58" customFormat="1" ht="45" customHeight="1" x14ac:dyDescent="0.35">
      <c r="A64" s="55" t="str">
        <f>Tischeint.5!K73&amp;"  "</f>
        <v xml:space="preserve">U / 3  </v>
      </c>
      <c r="B64" s="56" t="str">
        <f>Tischeint.5!N73</f>
        <v>D / 4</v>
      </c>
      <c r="C64" s="56" t="str">
        <f>Tischeint.5!Q73</f>
        <v>M / 1</v>
      </c>
      <c r="D64" s="56" t="str">
        <f>Tischeint.5!T73</f>
        <v>L / 2</v>
      </c>
      <c r="E64" s="65"/>
      <c r="F64" s="59"/>
      <c r="G64" s="59"/>
      <c r="H64" s="59"/>
      <c r="I64" s="59"/>
    </row>
    <row r="65" spans="1:9" s="54" customFormat="1" ht="45" customHeight="1" x14ac:dyDescent="0.2">
      <c r="A65" s="51" t="str">
        <f>$A$1</f>
        <v>Liga</v>
      </c>
      <c r="B65" s="51">
        <f>$B$1</f>
        <v>45178</v>
      </c>
      <c r="C65" s="52" t="str">
        <f>Tischeint.5!A35</f>
        <v>5. / 1</v>
      </c>
      <c r="D65" s="86">
        <f>Tischeint.5!I35</f>
        <v>17</v>
      </c>
      <c r="E65" s="66"/>
      <c r="F65" s="59"/>
      <c r="G65" s="59"/>
      <c r="H65" s="59"/>
      <c r="I65" s="59"/>
    </row>
    <row r="66" spans="1:9" s="58" customFormat="1" ht="45" customHeight="1" x14ac:dyDescent="0.35">
      <c r="A66" s="55" t="str">
        <f>Tischeint.5!K35&amp;"  "</f>
        <v xml:space="preserve">E / 1  </v>
      </c>
      <c r="B66" s="56" t="str">
        <f>Tischeint.5!N35</f>
        <v>V / 4</v>
      </c>
      <c r="C66" s="56" t="str">
        <f>Tischeint.5!Q35</f>
        <v>F / 2</v>
      </c>
      <c r="D66" s="56" t="str">
        <f>Tischeint.5!T35</f>
        <v>N / 3</v>
      </c>
      <c r="E66" s="67"/>
      <c r="F66" s="59"/>
      <c r="G66" s="59"/>
      <c r="H66" s="59"/>
      <c r="I66" s="59"/>
    </row>
    <row r="67" spans="1:9" s="54" customFormat="1" ht="45" customHeight="1" x14ac:dyDescent="0.2">
      <c r="A67" s="51" t="str">
        <f>$A$1</f>
        <v>Liga</v>
      </c>
      <c r="B67" s="51">
        <f>$B$1</f>
        <v>45178</v>
      </c>
      <c r="C67" s="52" t="str">
        <f>Tischeint.5!A37</f>
        <v>5. / 1</v>
      </c>
      <c r="D67" s="86">
        <f>Tischeint.5!I37</f>
        <v>18</v>
      </c>
      <c r="E67" s="66"/>
      <c r="F67" s="59"/>
      <c r="G67" s="59"/>
      <c r="H67" s="59"/>
      <c r="I67" s="59"/>
    </row>
    <row r="68" spans="1:9" s="58" customFormat="1" ht="45" customHeight="1" x14ac:dyDescent="0.35">
      <c r="A68" s="55" t="str">
        <f>Tischeint.5!K37&amp;"  "</f>
        <v xml:space="preserve">E / 2  </v>
      </c>
      <c r="B68" s="56" t="str">
        <f>Tischeint.5!N37</f>
        <v>V / 3</v>
      </c>
      <c r="C68" s="56" t="str">
        <f>Tischeint.5!Q37</f>
        <v>F / 1</v>
      </c>
      <c r="D68" s="56" t="str">
        <f>Tischeint.5!T37</f>
        <v>N / 4</v>
      </c>
      <c r="E68" s="67"/>
      <c r="F68" s="59"/>
      <c r="G68" s="59"/>
      <c r="H68" s="59"/>
      <c r="I68" s="59"/>
    </row>
    <row r="69" spans="1:9" s="54" customFormat="1" ht="45" customHeight="1" x14ac:dyDescent="0.2">
      <c r="A69" s="51" t="str">
        <f>$A$1</f>
        <v>Liga</v>
      </c>
      <c r="B69" s="51">
        <f>$B$1</f>
        <v>45178</v>
      </c>
      <c r="C69" s="52" t="str">
        <f>Tischeint.5!A39</f>
        <v>5. / 1</v>
      </c>
      <c r="D69" s="86">
        <f>Tischeint.5!I39</f>
        <v>19</v>
      </c>
      <c r="E69" s="66"/>
      <c r="F69" s="59"/>
      <c r="G69" s="59"/>
      <c r="H69" s="59"/>
      <c r="I69" s="59"/>
    </row>
    <row r="70" spans="1:9" s="58" customFormat="1" ht="45" customHeight="1" x14ac:dyDescent="0.35">
      <c r="A70" s="55" t="str">
        <f>Tischeint.5!K39&amp;"  "</f>
        <v xml:space="preserve">E / 3  </v>
      </c>
      <c r="B70" s="56" t="str">
        <f>Tischeint.5!N39</f>
        <v>V / 2</v>
      </c>
      <c r="C70" s="56" t="str">
        <f>Tischeint.5!Q39</f>
        <v>F / 4</v>
      </c>
      <c r="D70" s="56" t="str">
        <f>Tischeint.5!T39</f>
        <v>N / 1</v>
      </c>
      <c r="E70" s="67"/>
      <c r="F70" s="59"/>
      <c r="G70" s="59"/>
      <c r="H70" s="59"/>
      <c r="I70" s="59"/>
    </row>
    <row r="71" spans="1:9" s="54" customFormat="1" ht="45" customHeight="1" x14ac:dyDescent="0.2">
      <c r="A71" s="51" t="str">
        <f>$A$1</f>
        <v>Liga</v>
      </c>
      <c r="B71" s="51">
        <f>$B$1</f>
        <v>45178</v>
      </c>
      <c r="C71" s="52" t="str">
        <f>Tischeint.5!A41</f>
        <v>5. / 1</v>
      </c>
      <c r="D71" s="86">
        <f>Tischeint.5!I41</f>
        <v>20</v>
      </c>
      <c r="E71" s="66"/>
      <c r="F71" s="59"/>
      <c r="G71" s="59"/>
      <c r="H71" s="59"/>
      <c r="I71" s="59"/>
    </row>
    <row r="72" spans="1:9" s="58" customFormat="1" ht="45" customHeight="1" x14ac:dyDescent="0.35">
      <c r="A72" s="55" t="str">
        <f>Tischeint.5!K41&amp;"  "</f>
        <v xml:space="preserve">E / 4  </v>
      </c>
      <c r="B72" s="56" t="str">
        <f>Tischeint.5!N41</f>
        <v>V / 1</v>
      </c>
      <c r="C72" s="56" t="str">
        <f>Tischeint.5!Q41</f>
        <v>F / 3</v>
      </c>
      <c r="D72" s="56" t="str">
        <f>Tischeint.5!T41</f>
        <v>N / 2</v>
      </c>
      <c r="E72" s="67"/>
      <c r="F72" s="59"/>
      <c r="G72" s="59"/>
      <c r="H72" s="59"/>
      <c r="I72" s="59"/>
    </row>
    <row r="73" spans="1:9" s="54" customFormat="1" ht="45" customHeight="1" x14ac:dyDescent="0.2">
      <c r="A73" s="51" t="str">
        <f>$A$1</f>
        <v>Liga</v>
      </c>
      <c r="B73" s="51">
        <f>$B$1</f>
        <v>45178</v>
      </c>
      <c r="C73" s="52" t="str">
        <f>Tischeint.5!A75</f>
        <v>5. / 2</v>
      </c>
      <c r="D73" s="86">
        <f>Tischeint.5!I75</f>
        <v>17</v>
      </c>
      <c r="E73" s="66"/>
      <c r="F73" s="59"/>
      <c r="G73" s="59"/>
      <c r="H73" s="59"/>
      <c r="I73" s="59"/>
    </row>
    <row r="74" spans="1:9" s="58" customFormat="1" ht="45" customHeight="1" x14ac:dyDescent="0.35">
      <c r="A74" s="55" t="str">
        <f>Tischeint.5!K75&amp;"  "</f>
        <v xml:space="preserve">V / 2  </v>
      </c>
      <c r="B74" s="56" t="str">
        <f>Tischeint.5!N75</f>
        <v>E / 1</v>
      </c>
      <c r="C74" s="56" t="str">
        <f>Tischeint.5!Q75</f>
        <v>N / 4</v>
      </c>
      <c r="D74" s="56" t="str">
        <f>Tischeint.5!T75</f>
        <v>F / 3</v>
      </c>
      <c r="E74" s="67"/>
      <c r="F74" s="59"/>
      <c r="G74" s="59"/>
      <c r="H74" s="59"/>
      <c r="I74" s="59"/>
    </row>
    <row r="75" spans="1:9" s="54" customFormat="1" ht="45" customHeight="1" x14ac:dyDescent="0.2">
      <c r="A75" s="51" t="str">
        <f>$A$1</f>
        <v>Liga</v>
      </c>
      <c r="B75" s="51">
        <f>$B$1</f>
        <v>45178</v>
      </c>
      <c r="C75" s="52" t="str">
        <f>Tischeint.5!A77</f>
        <v>5. / 2</v>
      </c>
      <c r="D75" s="86">
        <f>Tischeint.5!I77</f>
        <v>18</v>
      </c>
      <c r="E75" s="66"/>
      <c r="F75" s="59"/>
      <c r="G75" s="59"/>
      <c r="H75" s="59"/>
      <c r="I75" s="59"/>
    </row>
    <row r="76" spans="1:9" s="58" customFormat="1" ht="45" customHeight="1" x14ac:dyDescent="0.35">
      <c r="A76" s="55" t="str">
        <f>Tischeint.5!K77&amp;"  "</f>
        <v xml:space="preserve">V / 1  </v>
      </c>
      <c r="B76" s="56" t="str">
        <f>Tischeint.5!N77</f>
        <v>E / 2</v>
      </c>
      <c r="C76" s="56" t="str">
        <f>Tischeint.5!Q77</f>
        <v>N / 3</v>
      </c>
      <c r="D76" s="56" t="str">
        <f>Tischeint.5!T77</f>
        <v>F / 4</v>
      </c>
      <c r="E76" s="67"/>
      <c r="F76" s="59"/>
      <c r="G76" s="59"/>
      <c r="H76" s="59"/>
      <c r="I76" s="59"/>
    </row>
    <row r="77" spans="1:9" s="54" customFormat="1" ht="45" customHeight="1" x14ac:dyDescent="0.2">
      <c r="A77" s="51" t="str">
        <f>$A$1</f>
        <v>Liga</v>
      </c>
      <c r="B77" s="51">
        <f>$B$1</f>
        <v>45178</v>
      </c>
      <c r="C77" s="52" t="str">
        <f>Tischeint.5!A79</f>
        <v>5. / 2</v>
      </c>
      <c r="D77" s="86">
        <f>Tischeint.5!I79</f>
        <v>19</v>
      </c>
      <c r="E77" s="66"/>
      <c r="F77" s="59"/>
      <c r="G77" s="59"/>
      <c r="H77" s="59"/>
      <c r="I77" s="59"/>
    </row>
    <row r="78" spans="1:9" s="58" customFormat="1" ht="45" customHeight="1" x14ac:dyDescent="0.35">
      <c r="A78" s="55" t="str">
        <f>Tischeint.5!K79&amp;"  "</f>
        <v xml:space="preserve">V / 4  </v>
      </c>
      <c r="B78" s="56" t="str">
        <f>Tischeint.5!N79</f>
        <v>E / 3</v>
      </c>
      <c r="C78" s="56" t="str">
        <f>Tischeint.5!Q79</f>
        <v>N / 2</v>
      </c>
      <c r="D78" s="56" t="str">
        <f>Tischeint.5!T79</f>
        <v>F / 1</v>
      </c>
      <c r="E78" s="67"/>
      <c r="F78" s="59"/>
      <c r="G78" s="59"/>
      <c r="H78" s="59"/>
      <c r="I78" s="59"/>
    </row>
    <row r="79" spans="1:9" s="54" customFormat="1" ht="45" customHeight="1" x14ac:dyDescent="0.2">
      <c r="A79" s="51" t="str">
        <f>$A$1</f>
        <v>Liga</v>
      </c>
      <c r="B79" s="51">
        <f>$B$1</f>
        <v>45178</v>
      </c>
      <c r="C79" s="52" t="str">
        <f>Tischeint.5!A81</f>
        <v>5. / 2</v>
      </c>
      <c r="D79" s="86">
        <f>Tischeint.5!I81</f>
        <v>20</v>
      </c>
      <c r="E79" s="66"/>
      <c r="F79" s="59"/>
      <c r="G79" s="59"/>
      <c r="H79" s="59"/>
      <c r="I79" s="59"/>
    </row>
    <row r="80" spans="1:9" s="58" customFormat="1" ht="45" customHeight="1" x14ac:dyDescent="0.35">
      <c r="A80" s="55" t="str">
        <f>Tischeint.5!K81&amp;"  "</f>
        <v xml:space="preserve">V / 3  </v>
      </c>
      <c r="B80" s="56" t="str">
        <f>Tischeint.5!N81</f>
        <v>E / 4</v>
      </c>
      <c r="C80" s="56" t="str">
        <f>Tischeint.5!Q81</f>
        <v>N / 1</v>
      </c>
      <c r="D80" s="56" t="str">
        <f>Tischeint.5!T81</f>
        <v>F / 2</v>
      </c>
      <c r="E80" s="67"/>
      <c r="F80" s="59"/>
      <c r="G80" s="59"/>
      <c r="H80" s="59"/>
      <c r="I80" s="59"/>
    </row>
  </sheetData>
  <mergeCells count="4">
    <mergeCell ref="F1:I2"/>
    <mergeCell ref="F3:I4"/>
    <mergeCell ref="F5:I6"/>
    <mergeCell ref="F7:I8"/>
  </mergeCells>
  <phoneticPr fontId="0" type="noConversion"/>
  <pageMargins left="3.5433070866141736" right="0" top="0.55118110236220474" bottom="0" header="0" footer="0"/>
  <pageSetup paperSize="9" orientation="portrait" horizontalDpi="4294967294" verticalDpi="300" copies="2" r:id="rId1"/>
  <headerFooter alignWithMargins="0"/>
  <rowBreaks count="39" manualBreakCount="39">
    <brk id="2" max="16383" man="1"/>
    <brk id="4" max="16383" man="1"/>
    <brk id="6" max="16383" man="1"/>
    <brk id="8" max="16383" man="1"/>
    <brk id="10" max="16383" man="1"/>
    <brk id="12" max="16383" man="1"/>
    <brk id="14" max="16383" man="1"/>
    <brk id="16" max="16383" man="1"/>
    <brk id="18" max="16383" man="1"/>
    <brk id="20" max="16383" man="1"/>
    <brk id="22" max="16383" man="1"/>
    <brk id="24" max="16383" man="1"/>
    <brk id="26" max="16383" man="1"/>
    <brk id="28" max="16383" man="1"/>
    <brk id="30" max="16383" man="1"/>
    <brk id="32" max="16383" man="1"/>
    <brk id="34" max="16383" man="1"/>
    <brk id="36" max="16383" man="1"/>
    <brk id="38" max="16383" man="1"/>
    <brk id="40" max="16383" man="1"/>
    <brk id="42" max="16383" man="1"/>
    <brk id="44" max="16383" man="1"/>
    <brk id="46" max="16383" man="1"/>
    <brk id="48" max="16383" man="1"/>
    <brk id="50" max="16383" man="1"/>
    <brk id="52" max="16383" man="1"/>
    <brk id="54" max="16383" man="1"/>
    <brk id="56" max="16383" man="1"/>
    <brk id="58" max="16383" man="1"/>
    <brk id="60" max="16383" man="1"/>
    <brk id="62" max="16383" man="1"/>
    <brk id="64" max="16383" man="1"/>
    <brk id="66" max="16383" man="1"/>
    <brk id="68" max="16383" man="1"/>
    <brk id="70" max="16383" man="1"/>
    <brk id="72" max="16383" man="1"/>
    <brk id="74" max="16383" man="1"/>
    <brk id="76" max="16383" man="1"/>
    <brk id="7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I81"/>
  <sheetViews>
    <sheetView zoomScale="50" workbookViewId="0">
      <selection activeCell="W11" sqref="W11:Z11"/>
    </sheetView>
  </sheetViews>
  <sheetFormatPr baseColWidth="10" defaultRowHeight="26.25" x14ac:dyDescent="0.4"/>
  <cols>
    <col min="1" max="2" width="5.7109375" style="10" customWidth="1"/>
    <col min="3" max="8" width="2.7109375" style="11" customWidth="1"/>
    <col min="9" max="10" width="5.7109375" style="10" customWidth="1"/>
    <col min="11" max="11" width="12.7109375" style="10" customWidth="1"/>
    <col min="12" max="13" width="2.7109375" style="10" customWidth="1"/>
    <col min="14" max="14" width="12.7109375" style="10" customWidth="1"/>
    <col min="15" max="16" width="2.7109375" style="10" customWidth="1"/>
    <col min="17" max="17" width="12.7109375" style="10" customWidth="1"/>
    <col min="18" max="19" width="2.7109375" style="10" customWidth="1"/>
    <col min="20" max="20" width="12.7109375" style="10" customWidth="1"/>
    <col min="21" max="22" width="2.7109375" style="10" customWidth="1"/>
    <col min="23" max="27" width="8.28515625" style="13" customWidth="1"/>
    <col min="28" max="16384" width="11.42578125" style="10"/>
  </cols>
  <sheetData>
    <row r="1" spans="1:29" ht="30" customHeight="1" thickBot="1" x14ac:dyDescent="0.45">
      <c r="A1" s="579" t="s">
        <v>145</v>
      </c>
      <c r="B1" s="580"/>
      <c r="C1" s="580"/>
      <c r="D1" s="580"/>
      <c r="E1" s="580"/>
      <c r="F1" s="580"/>
      <c r="G1" s="580"/>
      <c r="H1" s="580"/>
      <c r="I1" s="580"/>
      <c r="J1" s="580"/>
      <c r="K1" s="580"/>
      <c r="L1" s="580"/>
      <c r="M1" s="580"/>
      <c r="N1" s="580"/>
      <c r="O1" s="580"/>
      <c r="P1" s="580"/>
      <c r="Q1" s="580"/>
      <c r="R1" s="580"/>
      <c r="S1" s="580"/>
      <c r="T1" s="580"/>
      <c r="U1" s="580"/>
      <c r="V1" s="581"/>
      <c r="W1" s="68">
        <v>6</v>
      </c>
      <c r="X1" s="606" t="s">
        <v>0</v>
      </c>
      <c r="Y1" s="607"/>
      <c r="Z1" s="607"/>
      <c r="AA1" s="608"/>
    </row>
    <row r="2" spans="1:29" ht="15" customHeight="1" x14ac:dyDescent="0.2">
      <c r="A2" s="533" t="s">
        <v>140</v>
      </c>
      <c r="B2" s="534"/>
      <c r="C2" s="540" t="s">
        <v>1</v>
      </c>
      <c r="D2" s="541"/>
      <c r="E2" s="541"/>
      <c r="F2" s="541"/>
      <c r="G2" s="541"/>
      <c r="H2" s="542"/>
      <c r="I2" s="189" t="s">
        <v>2</v>
      </c>
      <c r="J2" s="190"/>
      <c r="K2" s="177" t="s">
        <v>3</v>
      </c>
      <c r="L2" s="178"/>
      <c r="M2" s="179"/>
      <c r="N2" s="177" t="s">
        <v>4</v>
      </c>
      <c r="O2" s="178"/>
      <c r="P2" s="179"/>
      <c r="Q2" s="177" t="s">
        <v>5</v>
      </c>
      <c r="R2" s="180"/>
      <c r="S2" s="181"/>
      <c r="T2" s="177" t="s">
        <v>6</v>
      </c>
      <c r="U2" s="180"/>
      <c r="V2" s="181"/>
      <c r="W2" s="14"/>
      <c r="X2" s="15"/>
      <c r="Y2" s="15"/>
      <c r="Z2" s="15"/>
      <c r="AA2" s="16"/>
    </row>
    <row r="3" spans="1:29" ht="30" customHeight="1" thickBot="1" x14ac:dyDescent="0.45">
      <c r="A3" s="535" t="str">
        <f>$W$1&amp;". / 1"</f>
        <v>6. / 1</v>
      </c>
      <c r="B3" s="536"/>
      <c r="C3" s="537">
        <f>W11</f>
        <v>45178</v>
      </c>
      <c r="D3" s="538"/>
      <c r="E3" s="538"/>
      <c r="F3" s="538"/>
      <c r="G3" s="538"/>
      <c r="H3" s="539"/>
      <c r="I3" s="182">
        <v>1</v>
      </c>
      <c r="J3" s="183"/>
      <c r="K3" s="184" t="str">
        <f>$W$3&amp;" / 1"</f>
        <v>A / 1</v>
      </c>
      <c r="L3" s="185"/>
      <c r="M3" s="186"/>
      <c r="N3" s="184" t="str">
        <f>$Y$3&amp;" / 4"</f>
        <v>C / 4</v>
      </c>
      <c r="O3" s="185"/>
      <c r="P3" s="186"/>
      <c r="Q3" s="184" t="str">
        <f>$Z$3&amp;" / 3"</f>
        <v>D / 3</v>
      </c>
      <c r="R3" s="187"/>
      <c r="S3" s="188"/>
      <c r="T3" s="184" t="str">
        <f>$AA$3&amp;" / 2"</f>
        <v>E / 2</v>
      </c>
      <c r="U3" s="187"/>
      <c r="V3" s="188"/>
      <c r="W3" s="1" t="s">
        <v>7</v>
      </c>
      <c r="X3" s="2" t="s">
        <v>11</v>
      </c>
      <c r="Y3" s="2" t="s">
        <v>15</v>
      </c>
      <c r="Z3" s="3" t="s">
        <v>19</v>
      </c>
      <c r="AA3" s="3" t="s">
        <v>23</v>
      </c>
    </row>
    <row r="4" spans="1:29" ht="15" customHeight="1" x14ac:dyDescent="0.4">
      <c r="A4" s="533" t="s">
        <v>140</v>
      </c>
      <c r="B4" s="534"/>
      <c r="C4" s="540" t="s">
        <v>1</v>
      </c>
      <c r="D4" s="541"/>
      <c r="E4" s="541"/>
      <c r="F4" s="541"/>
      <c r="G4" s="541"/>
      <c r="H4" s="542"/>
      <c r="I4" s="189" t="s">
        <v>2</v>
      </c>
      <c r="J4" s="190"/>
      <c r="K4" s="177" t="s">
        <v>3</v>
      </c>
      <c r="L4" s="178"/>
      <c r="M4" s="179"/>
      <c r="N4" s="177" t="s">
        <v>4</v>
      </c>
      <c r="O4" s="178"/>
      <c r="P4" s="179"/>
      <c r="Q4" s="177" t="s">
        <v>5</v>
      </c>
      <c r="R4" s="180"/>
      <c r="S4" s="181"/>
      <c r="T4" s="177" t="s">
        <v>6</v>
      </c>
      <c r="U4" s="180"/>
      <c r="V4" s="181"/>
      <c r="W4" s="4"/>
      <c r="X4" s="5"/>
      <c r="Y4" s="5"/>
      <c r="Z4" s="6"/>
      <c r="AA4" s="6"/>
    </row>
    <row r="5" spans="1:29" ht="30" customHeight="1" thickBot="1" x14ac:dyDescent="0.45">
      <c r="A5" s="535" t="str">
        <f>A3</f>
        <v>6. / 1</v>
      </c>
      <c r="B5" s="536"/>
      <c r="C5" s="537">
        <f>C3</f>
        <v>45178</v>
      </c>
      <c r="D5" s="538"/>
      <c r="E5" s="538"/>
      <c r="F5" s="538"/>
      <c r="G5" s="538"/>
      <c r="H5" s="539"/>
      <c r="I5" s="182">
        <v>2</v>
      </c>
      <c r="J5" s="183"/>
      <c r="K5" s="184" t="str">
        <f>$X$3&amp;" / 1"</f>
        <v>B / 1</v>
      </c>
      <c r="L5" s="187"/>
      <c r="M5" s="188"/>
      <c r="N5" s="184" t="str">
        <f>$W$3&amp;" / 2"</f>
        <v>A / 2</v>
      </c>
      <c r="O5" s="185"/>
      <c r="P5" s="186"/>
      <c r="Q5" s="184" t="str">
        <f>$AA$3&amp;" / 3"</f>
        <v>E / 3</v>
      </c>
      <c r="R5" s="185"/>
      <c r="S5" s="186"/>
      <c r="T5" s="184" t="str">
        <f>$Z$3&amp;" / 4"</f>
        <v>D / 4</v>
      </c>
      <c r="U5" s="187"/>
      <c r="V5" s="188"/>
      <c r="W5" s="1" t="s">
        <v>24</v>
      </c>
      <c r="X5" s="2" t="s">
        <v>8</v>
      </c>
      <c r="Y5" s="2" t="s">
        <v>12</v>
      </c>
      <c r="Z5" s="3" t="s">
        <v>16</v>
      </c>
      <c r="AA5" s="3" t="s">
        <v>20</v>
      </c>
    </row>
    <row r="6" spans="1:29" ht="15" customHeight="1" x14ac:dyDescent="0.4">
      <c r="A6" s="533" t="s">
        <v>140</v>
      </c>
      <c r="B6" s="534"/>
      <c r="C6" s="540" t="s">
        <v>1</v>
      </c>
      <c r="D6" s="541"/>
      <c r="E6" s="541"/>
      <c r="F6" s="541"/>
      <c r="G6" s="541"/>
      <c r="H6" s="542"/>
      <c r="I6" s="189" t="s">
        <v>2</v>
      </c>
      <c r="J6" s="190"/>
      <c r="K6" s="177" t="s">
        <v>3</v>
      </c>
      <c r="L6" s="178"/>
      <c r="M6" s="179"/>
      <c r="N6" s="177" t="s">
        <v>4</v>
      </c>
      <c r="O6" s="178"/>
      <c r="P6" s="179"/>
      <c r="Q6" s="177" t="s">
        <v>5</v>
      </c>
      <c r="R6" s="180"/>
      <c r="S6" s="181"/>
      <c r="T6" s="177" t="s">
        <v>6</v>
      </c>
      <c r="U6" s="180"/>
      <c r="V6" s="181"/>
      <c r="W6" s="4"/>
      <c r="X6" s="5"/>
      <c r="Y6" s="5"/>
      <c r="Z6" s="6"/>
      <c r="AA6" s="6"/>
    </row>
    <row r="7" spans="1:29" ht="30" customHeight="1" thickBot="1" x14ac:dyDescent="0.45">
      <c r="A7" s="535" t="str">
        <f>A5</f>
        <v>6. / 1</v>
      </c>
      <c r="B7" s="536"/>
      <c r="C7" s="537">
        <f>C5</f>
        <v>45178</v>
      </c>
      <c r="D7" s="538"/>
      <c r="E7" s="538"/>
      <c r="F7" s="538"/>
      <c r="G7" s="538"/>
      <c r="H7" s="539"/>
      <c r="I7" s="182">
        <v>3</v>
      </c>
      <c r="J7" s="183"/>
      <c r="K7" s="184" t="str">
        <f>$Y$3&amp;" / 1"</f>
        <v>C / 1</v>
      </c>
      <c r="L7" s="187"/>
      <c r="M7" s="188"/>
      <c r="N7" s="184" t="str">
        <f>$AA$3&amp;" / 4"</f>
        <v>E / 4</v>
      </c>
      <c r="O7" s="187"/>
      <c r="P7" s="188"/>
      <c r="Q7" s="184" t="str">
        <f>$W$3&amp;" / 3"</f>
        <v>A / 3</v>
      </c>
      <c r="R7" s="187"/>
      <c r="S7" s="188"/>
      <c r="T7" s="184" t="str">
        <f>$X$3&amp;" / 2"</f>
        <v>B / 2</v>
      </c>
      <c r="U7" s="185"/>
      <c r="V7" s="186"/>
      <c r="W7" s="1" t="s">
        <v>21</v>
      </c>
      <c r="X7" s="2" t="s">
        <v>25</v>
      </c>
      <c r="Y7" s="2" t="s">
        <v>9</v>
      </c>
      <c r="Z7" s="3" t="s">
        <v>13</v>
      </c>
      <c r="AA7" s="3" t="s">
        <v>17</v>
      </c>
    </row>
    <row r="8" spans="1:29" ht="15" customHeight="1" x14ac:dyDescent="0.4">
      <c r="A8" s="533" t="s">
        <v>140</v>
      </c>
      <c r="B8" s="534"/>
      <c r="C8" s="540" t="s">
        <v>1</v>
      </c>
      <c r="D8" s="541"/>
      <c r="E8" s="541"/>
      <c r="F8" s="541"/>
      <c r="G8" s="541"/>
      <c r="H8" s="542"/>
      <c r="I8" s="189" t="s">
        <v>2</v>
      </c>
      <c r="J8" s="190"/>
      <c r="K8" s="177" t="s">
        <v>3</v>
      </c>
      <c r="L8" s="178"/>
      <c r="M8" s="179"/>
      <c r="N8" s="177" t="s">
        <v>4</v>
      </c>
      <c r="O8" s="178"/>
      <c r="P8" s="179"/>
      <c r="Q8" s="177" t="s">
        <v>5</v>
      </c>
      <c r="R8" s="180"/>
      <c r="S8" s="181"/>
      <c r="T8" s="177" t="s">
        <v>6</v>
      </c>
      <c r="U8" s="180"/>
      <c r="V8" s="181"/>
      <c r="W8" s="4"/>
      <c r="X8" s="5"/>
      <c r="Y8" s="5"/>
      <c r="Z8" s="6"/>
      <c r="AA8" s="6"/>
    </row>
    <row r="9" spans="1:29" ht="30" customHeight="1" thickBot="1" x14ac:dyDescent="0.45">
      <c r="A9" s="535" t="str">
        <f>A7</f>
        <v>6. / 1</v>
      </c>
      <c r="B9" s="536"/>
      <c r="C9" s="537">
        <f>C7</f>
        <v>45178</v>
      </c>
      <c r="D9" s="538"/>
      <c r="E9" s="538"/>
      <c r="F9" s="538"/>
      <c r="G9" s="538"/>
      <c r="H9" s="539"/>
      <c r="I9" s="182">
        <v>4</v>
      </c>
      <c r="J9" s="183"/>
      <c r="K9" s="184" t="str">
        <f>$Z$3&amp;" / 1"</f>
        <v>D / 1</v>
      </c>
      <c r="L9" s="187"/>
      <c r="M9" s="188"/>
      <c r="N9" s="184" t="str">
        <f>$Y$3&amp;" / 2"</f>
        <v>C / 2</v>
      </c>
      <c r="O9" s="187"/>
      <c r="P9" s="188"/>
      <c r="Q9" s="184" t="str">
        <f>$X$3&amp;" / 3"</f>
        <v>B / 3</v>
      </c>
      <c r="R9" s="187"/>
      <c r="S9" s="188"/>
      <c r="T9" s="184" t="str">
        <f>$W$3&amp;" / 4"</f>
        <v>A / 4</v>
      </c>
      <c r="U9" s="185"/>
      <c r="V9" s="186"/>
      <c r="W9" s="7" t="s">
        <v>18</v>
      </c>
      <c r="X9" s="8" t="s">
        <v>22</v>
      </c>
      <c r="Y9" s="8" t="s">
        <v>26</v>
      </c>
      <c r="Z9" s="9" t="s">
        <v>10</v>
      </c>
      <c r="AA9" s="9" t="s">
        <v>14</v>
      </c>
    </row>
    <row r="10" spans="1:29" ht="15" customHeight="1" thickBot="1" x14ac:dyDescent="0.45">
      <c r="A10" s="533" t="s">
        <v>140</v>
      </c>
      <c r="B10" s="534"/>
      <c r="C10" s="540" t="s">
        <v>1</v>
      </c>
      <c r="D10" s="541"/>
      <c r="E10" s="541"/>
      <c r="F10" s="541"/>
      <c r="G10" s="541"/>
      <c r="H10" s="542"/>
      <c r="I10" s="189" t="s">
        <v>2</v>
      </c>
      <c r="J10" s="190"/>
      <c r="K10" s="177" t="s">
        <v>3</v>
      </c>
      <c r="L10" s="178"/>
      <c r="M10" s="179"/>
      <c r="N10" s="177" t="s">
        <v>4</v>
      </c>
      <c r="O10" s="178"/>
      <c r="P10" s="179"/>
      <c r="Q10" s="177" t="s">
        <v>5</v>
      </c>
      <c r="R10" s="178"/>
      <c r="S10" s="179"/>
      <c r="T10" s="177" t="s">
        <v>6</v>
      </c>
      <c r="U10" s="178"/>
      <c r="V10" s="179"/>
    </row>
    <row r="11" spans="1:29" ht="30" customHeight="1" thickBot="1" x14ac:dyDescent="0.45">
      <c r="A11" s="535" t="str">
        <f>A9</f>
        <v>6. / 1</v>
      </c>
      <c r="B11" s="536"/>
      <c r="C11" s="537">
        <f>C9</f>
        <v>45178</v>
      </c>
      <c r="D11" s="538"/>
      <c r="E11" s="538"/>
      <c r="F11" s="538"/>
      <c r="G11" s="538"/>
      <c r="H11" s="539"/>
      <c r="I11" s="182">
        <v>5</v>
      </c>
      <c r="J11" s="183"/>
      <c r="K11" s="184" t="str">
        <f>$AA$3&amp;" / 1"</f>
        <v>E / 1</v>
      </c>
      <c r="L11" s="187"/>
      <c r="M11" s="188"/>
      <c r="N11" s="184" t="str">
        <f>$X$3&amp;" / 4"</f>
        <v>B / 4</v>
      </c>
      <c r="O11" s="185"/>
      <c r="P11" s="186"/>
      <c r="Q11" s="184" t="str">
        <f>$Y$3&amp;" / 3"</f>
        <v>C / 3</v>
      </c>
      <c r="R11" s="185"/>
      <c r="S11" s="186"/>
      <c r="T11" s="184" t="str">
        <f>$Z$3&amp;" / 2"</f>
        <v>D / 2</v>
      </c>
      <c r="U11" s="185"/>
      <c r="V11" s="186"/>
      <c r="W11" s="430">
        <v>45178</v>
      </c>
      <c r="X11" s="484"/>
      <c r="Y11" s="484"/>
      <c r="Z11" s="485"/>
      <c r="AA11" s="430" t="str">
        <f>Tischeint.1!AA19:AD19</f>
        <v>Liga</v>
      </c>
      <c r="AB11" s="609"/>
      <c r="AC11" s="610"/>
    </row>
    <row r="12" spans="1:29" ht="15" customHeight="1" thickBot="1" x14ac:dyDescent="0.45">
      <c r="A12" s="546" t="s">
        <v>141</v>
      </c>
      <c r="B12" s="547"/>
      <c r="C12" s="543" t="s">
        <v>1</v>
      </c>
      <c r="D12" s="544"/>
      <c r="E12" s="544"/>
      <c r="F12" s="544"/>
      <c r="G12" s="544"/>
      <c r="H12" s="545"/>
      <c r="I12" s="151" t="s">
        <v>2</v>
      </c>
      <c r="J12" s="152"/>
      <c r="K12" s="141" t="s">
        <v>3</v>
      </c>
      <c r="L12" s="147"/>
      <c r="M12" s="148"/>
      <c r="N12" s="141" t="s">
        <v>4</v>
      </c>
      <c r="O12" s="147"/>
      <c r="P12" s="148"/>
      <c r="Q12" s="141" t="s">
        <v>5</v>
      </c>
      <c r="R12" s="147"/>
      <c r="S12" s="148"/>
      <c r="T12" s="141" t="s">
        <v>6</v>
      </c>
      <c r="U12" s="147"/>
      <c r="V12" s="148"/>
    </row>
    <row r="13" spans="1:29" ht="30" customHeight="1" thickBot="1" x14ac:dyDescent="0.25">
      <c r="A13" s="548" t="str">
        <f>A11</f>
        <v>6. / 1</v>
      </c>
      <c r="B13" s="549"/>
      <c r="C13" s="550">
        <f>C11</f>
        <v>45178</v>
      </c>
      <c r="D13" s="551"/>
      <c r="E13" s="551"/>
      <c r="F13" s="551"/>
      <c r="G13" s="551"/>
      <c r="H13" s="552"/>
      <c r="I13" s="149">
        <v>6</v>
      </c>
      <c r="J13" s="150"/>
      <c r="K13" s="144" t="str">
        <f>$W$5&amp;" / 1"</f>
        <v>F / 1</v>
      </c>
      <c r="L13" s="145"/>
      <c r="M13" s="146"/>
      <c r="N13" s="144" t="str">
        <f>$Y$5&amp;" / 4"</f>
        <v>J / 4</v>
      </c>
      <c r="O13" s="145"/>
      <c r="P13" s="146"/>
      <c r="Q13" s="144" t="str">
        <f>$Z$5&amp;" / 3"</f>
        <v>K / 3</v>
      </c>
      <c r="R13" s="145"/>
      <c r="S13" s="146"/>
      <c r="T13" s="144" t="str">
        <f>$AA$5&amp;" / 2"</f>
        <v>L / 2</v>
      </c>
      <c r="U13" s="145"/>
      <c r="V13" s="146"/>
      <c r="W13" s="594" t="s">
        <v>33</v>
      </c>
      <c r="X13" s="595"/>
      <c r="Y13" s="595"/>
      <c r="Z13" s="595"/>
      <c r="AA13" s="596"/>
      <c r="AB13" s="491" t="s">
        <v>158</v>
      </c>
      <c r="AC13" s="611"/>
    </row>
    <row r="14" spans="1:29" ht="15" customHeight="1" x14ac:dyDescent="0.2">
      <c r="A14" s="546" t="s">
        <v>141</v>
      </c>
      <c r="B14" s="547"/>
      <c r="C14" s="543" t="s">
        <v>1</v>
      </c>
      <c r="D14" s="544"/>
      <c r="E14" s="544"/>
      <c r="F14" s="544"/>
      <c r="G14" s="544"/>
      <c r="H14" s="545"/>
      <c r="I14" s="151" t="s">
        <v>2</v>
      </c>
      <c r="J14" s="152"/>
      <c r="K14" s="141" t="s">
        <v>3</v>
      </c>
      <c r="L14" s="147"/>
      <c r="M14" s="148"/>
      <c r="N14" s="141" t="s">
        <v>4</v>
      </c>
      <c r="O14" s="147"/>
      <c r="P14" s="148"/>
      <c r="Q14" s="141" t="s">
        <v>5</v>
      </c>
      <c r="R14" s="147"/>
      <c r="S14" s="148"/>
      <c r="T14" s="141" t="s">
        <v>6</v>
      </c>
      <c r="U14" s="147"/>
      <c r="V14" s="148"/>
      <c r="W14" s="597"/>
      <c r="X14" s="598"/>
      <c r="Y14" s="598"/>
      <c r="Z14" s="598"/>
      <c r="AA14" s="599"/>
      <c r="AB14" s="612"/>
      <c r="AC14" s="613"/>
    </row>
    <row r="15" spans="1:29" ht="30" customHeight="1" thickBot="1" x14ac:dyDescent="0.25">
      <c r="A15" s="548" t="str">
        <f>A13</f>
        <v>6. / 1</v>
      </c>
      <c r="B15" s="549"/>
      <c r="C15" s="550">
        <f>C13</f>
        <v>45178</v>
      </c>
      <c r="D15" s="551"/>
      <c r="E15" s="551"/>
      <c r="F15" s="551"/>
      <c r="G15" s="551"/>
      <c r="H15" s="552"/>
      <c r="I15" s="149">
        <v>7</v>
      </c>
      <c r="J15" s="150"/>
      <c r="K15" s="144" t="str">
        <f>$X$5&amp;" / 1"</f>
        <v>H / 1</v>
      </c>
      <c r="L15" s="145"/>
      <c r="M15" s="146"/>
      <c r="N15" s="144" t="str">
        <f>$W$5&amp;" / 2"</f>
        <v>F / 2</v>
      </c>
      <c r="O15" s="145"/>
      <c r="P15" s="146"/>
      <c r="Q15" s="144" t="str">
        <f>$AA$5&amp;" / 3"</f>
        <v>L / 3</v>
      </c>
      <c r="R15" s="145"/>
      <c r="S15" s="146"/>
      <c r="T15" s="144" t="str">
        <f>$Z$5&amp;" / 4"</f>
        <v>K / 4</v>
      </c>
      <c r="U15" s="145"/>
      <c r="V15" s="146"/>
      <c r="W15" s="597"/>
      <c r="X15" s="598"/>
      <c r="Y15" s="598"/>
      <c r="Z15" s="598"/>
      <c r="AA15" s="599"/>
      <c r="AB15" s="612"/>
      <c r="AC15" s="613"/>
    </row>
    <row r="16" spans="1:29" ht="15" customHeight="1" x14ac:dyDescent="0.2">
      <c r="A16" s="546" t="s">
        <v>141</v>
      </c>
      <c r="B16" s="547"/>
      <c r="C16" s="543" t="s">
        <v>1</v>
      </c>
      <c r="D16" s="544"/>
      <c r="E16" s="544"/>
      <c r="F16" s="544"/>
      <c r="G16" s="544"/>
      <c r="H16" s="545"/>
      <c r="I16" s="151" t="s">
        <v>2</v>
      </c>
      <c r="J16" s="152"/>
      <c r="K16" s="141" t="s">
        <v>3</v>
      </c>
      <c r="L16" s="147"/>
      <c r="M16" s="148"/>
      <c r="N16" s="141" t="s">
        <v>4</v>
      </c>
      <c r="O16" s="147"/>
      <c r="P16" s="148"/>
      <c r="Q16" s="141" t="s">
        <v>5</v>
      </c>
      <c r="R16" s="147"/>
      <c r="S16" s="148"/>
      <c r="T16" s="141" t="s">
        <v>6</v>
      </c>
      <c r="U16" s="147"/>
      <c r="V16" s="148"/>
      <c r="W16" s="600"/>
      <c r="X16" s="601"/>
      <c r="Y16" s="601"/>
      <c r="Z16" s="601"/>
      <c r="AA16" s="602"/>
      <c r="AB16" s="612"/>
      <c r="AC16" s="613"/>
    </row>
    <row r="17" spans="1:35" ht="30" customHeight="1" thickBot="1" x14ac:dyDescent="0.25">
      <c r="A17" s="548" t="str">
        <f>A15</f>
        <v>6. / 1</v>
      </c>
      <c r="B17" s="549"/>
      <c r="C17" s="550">
        <f>C15</f>
        <v>45178</v>
      </c>
      <c r="D17" s="551"/>
      <c r="E17" s="551"/>
      <c r="F17" s="551"/>
      <c r="G17" s="551"/>
      <c r="H17" s="552"/>
      <c r="I17" s="149">
        <v>8</v>
      </c>
      <c r="J17" s="150"/>
      <c r="K17" s="144" t="str">
        <f>$Y$5&amp;" / 1"</f>
        <v>J / 1</v>
      </c>
      <c r="L17" s="145"/>
      <c r="M17" s="146"/>
      <c r="N17" s="144" t="str">
        <f>$AA$5&amp;" / 4"</f>
        <v>L / 4</v>
      </c>
      <c r="O17" s="145"/>
      <c r="P17" s="146"/>
      <c r="Q17" s="144" t="str">
        <f>$W$5&amp;" / 3"</f>
        <v>F / 3</v>
      </c>
      <c r="R17" s="145"/>
      <c r="S17" s="146"/>
      <c r="T17" s="144" t="str">
        <f>$X$5&amp;" / 2"</f>
        <v>H / 2</v>
      </c>
      <c r="U17" s="145"/>
      <c r="V17" s="146"/>
      <c r="W17" s="603"/>
      <c r="X17" s="604"/>
      <c r="Y17" s="604"/>
      <c r="Z17" s="604"/>
      <c r="AA17" s="605"/>
      <c r="AB17" s="614"/>
      <c r="AC17" s="615"/>
    </row>
    <row r="18" spans="1:35" ht="15" customHeight="1" thickBot="1" x14ac:dyDescent="0.45">
      <c r="A18" s="546" t="s">
        <v>141</v>
      </c>
      <c r="B18" s="547"/>
      <c r="C18" s="543" t="s">
        <v>1</v>
      </c>
      <c r="D18" s="544"/>
      <c r="E18" s="544"/>
      <c r="F18" s="544"/>
      <c r="G18" s="544"/>
      <c r="H18" s="545"/>
      <c r="I18" s="151" t="s">
        <v>2</v>
      </c>
      <c r="J18" s="152"/>
      <c r="K18" s="141" t="s">
        <v>3</v>
      </c>
      <c r="L18" s="147"/>
      <c r="M18" s="148"/>
      <c r="N18" s="141" t="s">
        <v>4</v>
      </c>
      <c r="O18" s="147"/>
      <c r="P18" s="148"/>
      <c r="Q18" s="141" t="s">
        <v>5</v>
      </c>
      <c r="R18" s="147"/>
      <c r="S18" s="148"/>
      <c r="T18" s="141" t="s">
        <v>6</v>
      </c>
      <c r="U18" s="147"/>
      <c r="V18" s="148"/>
    </row>
    <row r="19" spans="1:35" ht="30" customHeight="1" thickBot="1" x14ac:dyDescent="0.25">
      <c r="A19" s="548" t="str">
        <f>A17</f>
        <v>6. / 1</v>
      </c>
      <c r="B19" s="549"/>
      <c r="C19" s="550">
        <f>C17</f>
        <v>45178</v>
      </c>
      <c r="D19" s="551"/>
      <c r="E19" s="551"/>
      <c r="F19" s="551"/>
      <c r="G19" s="551"/>
      <c r="H19" s="552"/>
      <c r="I19" s="149">
        <v>9</v>
      </c>
      <c r="J19" s="150"/>
      <c r="K19" s="144" t="str">
        <f>$Z$5&amp;" / 1"</f>
        <v>K / 1</v>
      </c>
      <c r="L19" s="145"/>
      <c r="M19" s="146"/>
      <c r="N19" s="144" t="str">
        <f>$Y$5&amp;" / 2"</f>
        <v>J / 2</v>
      </c>
      <c r="O19" s="145"/>
      <c r="P19" s="146"/>
      <c r="Q19" s="144" t="str">
        <f>$X$5&amp;" / 3"</f>
        <v>H / 3</v>
      </c>
      <c r="R19" s="145"/>
      <c r="S19" s="146"/>
      <c r="T19" s="144" t="str">
        <f>$W$5&amp;" / 4"</f>
        <v>F / 4</v>
      </c>
      <c r="U19" s="145"/>
      <c r="V19" s="146"/>
      <c r="W19" s="491" t="s">
        <v>29</v>
      </c>
      <c r="X19" s="492"/>
      <c r="Y19" s="492"/>
      <c r="Z19" s="492"/>
      <c r="AA19" s="591"/>
      <c r="AB19" s="431" t="s">
        <v>172</v>
      </c>
      <c r="AC19" s="432"/>
      <c r="AD19" s="432"/>
      <c r="AE19" s="432"/>
      <c r="AF19" s="433"/>
      <c r="AG19" s="433"/>
      <c r="AH19" s="433"/>
      <c r="AI19" s="434"/>
    </row>
    <row r="20" spans="1:35" ht="15" customHeight="1" x14ac:dyDescent="0.2">
      <c r="A20" s="546" t="s">
        <v>141</v>
      </c>
      <c r="B20" s="547"/>
      <c r="C20" s="543" t="s">
        <v>1</v>
      </c>
      <c r="D20" s="544"/>
      <c r="E20" s="544"/>
      <c r="F20" s="544"/>
      <c r="G20" s="544"/>
      <c r="H20" s="545"/>
      <c r="I20" s="151" t="s">
        <v>2</v>
      </c>
      <c r="J20" s="152"/>
      <c r="K20" s="141" t="s">
        <v>3</v>
      </c>
      <c r="L20" s="147"/>
      <c r="M20" s="148"/>
      <c r="N20" s="141" t="s">
        <v>4</v>
      </c>
      <c r="O20" s="147"/>
      <c r="P20" s="148"/>
      <c r="Q20" s="141" t="s">
        <v>5</v>
      </c>
      <c r="R20" s="147"/>
      <c r="S20" s="148"/>
      <c r="T20" s="141" t="s">
        <v>6</v>
      </c>
      <c r="U20" s="147"/>
      <c r="V20" s="148"/>
      <c r="W20" s="494"/>
      <c r="X20" s="495"/>
      <c r="Y20" s="495"/>
      <c r="Z20" s="495"/>
      <c r="AA20" s="592"/>
      <c r="AB20" s="435"/>
      <c r="AC20" s="436"/>
      <c r="AD20" s="436"/>
      <c r="AE20" s="436"/>
      <c r="AF20" s="437"/>
      <c r="AG20" s="437"/>
      <c r="AH20" s="437"/>
      <c r="AI20" s="438"/>
    </row>
    <row r="21" spans="1:35" ht="30" customHeight="1" thickBot="1" x14ac:dyDescent="0.25">
      <c r="A21" s="548" t="str">
        <f>A19</f>
        <v>6. / 1</v>
      </c>
      <c r="B21" s="549"/>
      <c r="C21" s="550">
        <f>C19</f>
        <v>45178</v>
      </c>
      <c r="D21" s="551"/>
      <c r="E21" s="551"/>
      <c r="F21" s="551"/>
      <c r="G21" s="551"/>
      <c r="H21" s="552"/>
      <c r="I21" s="149">
        <v>10</v>
      </c>
      <c r="J21" s="150"/>
      <c r="K21" s="144" t="str">
        <f>$AA$5&amp;" / 1"</f>
        <v>L / 1</v>
      </c>
      <c r="L21" s="145"/>
      <c r="M21" s="146"/>
      <c r="N21" s="144" t="str">
        <f>$X$5&amp;" / 4"</f>
        <v>H / 4</v>
      </c>
      <c r="O21" s="145"/>
      <c r="P21" s="146"/>
      <c r="Q21" s="144" t="str">
        <f>$Y$5&amp;" / 3"</f>
        <v>J / 3</v>
      </c>
      <c r="R21" s="145"/>
      <c r="S21" s="146"/>
      <c r="T21" s="144" t="str">
        <f>$Z$5&amp;" / 2"</f>
        <v>K / 2</v>
      </c>
      <c r="U21" s="145"/>
      <c r="V21" s="146"/>
      <c r="W21" s="494"/>
      <c r="X21" s="495"/>
      <c r="Y21" s="495"/>
      <c r="Z21" s="495"/>
      <c r="AA21" s="592"/>
      <c r="AB21" s="435"/>
      <c r="AC21" s="436"/>
      <c r="AD21" s="436"/>
      <c r="AE21" s="436"/>
      <c r="AF21" s="437"/>
      <c r="AG21" s="437"/>
      <c r="AH21" s="437"/>
      <c r="AI21" s="438"/>
    </row>
    <row r="22" spans="1:35" ht="15" customHeight="1" x14ac:dyDescent="0.2">
      <c r="A22" s="531" t="s">
        <v>142</v>
      </c>
      <c r="B22" s="532"/>
      <c r="C22" s="528" t="s">
        <v>1</v>
      </c>
      <c r="D22" s="582"/>
      <c r="E22" s="582"/>
      <c r="F22" s="582"/>
      <c r="G22" s="582"/>
      <c r="H22" s="583"/>
      <c r="I22" s="126" t="s">
        <v>2</v>
      </c>
      <c r="J22" s="532"/>
      <c r="K22" s="128" t="s">
        <v>3</v>
      </c>
      <c r="L22" s="129"/>
      <c r="M22" s="130"/>
      <c r="N22" s="128" t="s">
        <v>4</v>
      </c>
      <c r="O22" s="129"/>
      <c r="P22" s="130"/>
      <c r="Q22" s="128" t="s">
        <v>5</v>
      </c>
      <c r="R22" s="129"/>
      <c r="S22" s="130"/>
      <c r="T22" s="128" t="s">
        <v>6</v>
      </c>
      <c r="U22" s="129"/>
      <c r="V22" s="130"/>
      <c r="W22" s="497"/>
      <c r="X22" s="498"/>
      <c r="Y22" s="498"/>
      <c r="Z22" s="498"/>
      <c r="AA22" s="592"/>
      <c r="AB22" s="439"/>
      <c r="AC22" s="440"/>
      <c r="AD22" s="440"/>
      <c r="AE22" s="440"/>
      <c r="AF22" s="437"/>
      <c r="AG22" s="437"/>
      <c r="AH22" s="437"/>
      <c r="AI22" s="438"/>
    </row>
    <row r="23" spans="1:35" ht="30" customHeight="1" thickBot="1" x14ac:dyDescent="0.25">
      <c r="A23" s="523" t="str">
        <f>A21</f>
        <v>6. / 1</v>
      </c>
      <c r="B23" s="524"/>
      <c r="C23" s="525">
        <f>C21</f>
        <v>45178</v>
      </c>
      <c r="D23" s="588"/>
      <c r="E23" s="588"/>
      <c r="F23" s="588"/>
      <c r="G23" s="588"/>
      <c r="H23" s="589"/>
      <c r="I23" s="121">
        <v>11</v>
      </c>
      <c r="J23" s="590"/>
      <c r="K23" s="123" t="str">
        <f>$W$7&amp;" / 1"</f>
        <v>M / 1</v>
      </c>
      <c r="L23" s="124"/>
      <c r="M23" s="125"/>
      <c r="N23" s="123" t="str">
        <f>$Y$7&amp;" / 4"</f>
        <v>P / 4</v>
      </c>
      <c r="O23" s="124"/>
      <c r="P23" s="125"/>
      <c r="Q23" s="123" t="str">
        <f>$Z$7&amp;" / 3"</f>
        <v>R / 3</v>
      </c>
      <c r="R23" s="124"/>
      <c r="S23" s="125"/>
      <c r="T23" s="123" t="str">
        <f>$AA$7&amp;" / 2"</f>
        <v>S / 2</v>
      </c>
      <c r="U23" s="124"/>
      <c r="V23" s="125"/>
      <c r="W23" s="500"/>
      <c r="X23" s="501"/>
      <c r="Y23" s="501"/>
      <c r="Z23" s="501"/>
      <c r="AA23" s="593"/>
      <c r="AB23" s="441"/>
      <c r="AC23" s="442"/>
      <c r="AD23" s="442"/>
      <c r="AE23" s="442"/>
      <c r="AF23" s="443"/>
      <c r="AG23" s="443"/>
      <c r="AH23" s="443"/>
      <c r="AI23" s="444"/>
    </row>
    <row r="24" spans="1:35" ht="15" customHeight="1" thickBot="1" x14ac:dyDescent="0.45">
      <c r="A24" s="531" t="s">
        <v>142</v>
      </c>
      <c r="B24" s="532"/>
      <c r="C24" s="528" t="s">
        <v>1</v>
      </c>
      <c r="D24" s="582"/>
      <c r="E24" s="582"/>
      <c r="F24" s="582"/>
      <c r="G24" s="582"/>
      <c r="H24" s="583"/>
      <c r="I24" s="126" t="s">
        <v>2</v>
      </c>
      <c r="J24" s="532"/>
      <c r="K24" s="128" t="s">
        <v>3</v>
      </c>
      <c r="L24" s="129"/>
      <c r="M24" s="130"/>
      <c r="N24" s="128" t="s">
        <v>4</v>
      </c>
      <c r="O24" s="129"/>
      <c r="P24" s="130"/>
      <c r="Q24" s="128" t="s">
        <v>5</v>
      </c>
      <c r="R24" s="129"/>
      <c r="S24" s="130"/>
      <c r="T24" s="128" t="s">
        <v>6</v>
      </c>
      <c r="U24" s="129"/>
      <c r="V24" s="130"/>
    </row>
    <row r="25" spans="1:35" ht="30" customHeight="1" thickBot="1" x14ac:dyDescent="0.25">
      <c r="A25" s="523" t="str">
        <f>A23</f>
        <v>6. / 1</v>
      </c>
      <c r="B25" s="524"/>
      <c r="C25" s="525">
        <f>C23</f>
        <v>45178</v>
      </c>
      <c r="D25" s="588"/>
      <c r="E25" s="588"/>
      <c r="F25" s="588"/>
      <c r="G25" s="588"/>
      <c r="H25" s="589"/>
      <c r="I25" s="121">
        <v>12</v>
      </c>
      <c r="J25" s="590"/>
      <c r="K25" s="123" t="str">
        <f>$X$7&amp;" / 1"</f>
        <v>N / 1</v>
      </c>
      <c r="L25" s="124"/>
      <c r="M25" s="125"/>
      <c r="N25" s="123" t="str">
        <f>$W$7&amp;" / 2"</f>
        <v>M / 2</v>
      </c>
      <c r="O25" s="124"/>
      <c r="P25" s="125"/>
      <c r="Q25" s="123" t="str">
        <f>$AA$7&amp;" / 3"</f>
        <v>S / 3</v>
      </c>
      <c r="R25" s="124"/>
      <c r="S25" s="125"/>
      <c r="T25" s="123" t="str">
        <f>$Z$7&amp;" / 4"</f>
        <v>R / 4</v>
      </c>
      <c r="U25" s="124"/>
      <c r="V25" s="125"/>
      <c r="W25" s="594"/>
      <c r="X25" s="595"/>
      <c r="Y25" s="595"/>
      <c r="Z25" s="595"/>
      <c r="AA25" s="596"/>
    </row>
    <row r="26" spans="1:35" ht="15" customHeight="1" x14ac:dyDescent="0.2">
      <c r="A26" s="531" t="s">
        <v>142</v>
      </c>
      <c r="B26" s="532"/>
      <c r="C26" s="528" t="s">
        <v>1</v>
      </c>
      <c r="D26" s="582"/>
      <c r="E26" s="582"/>
      <c r="F26" s="582"/>
      <c r="G26" s="582"/>
      <c r="H26" s="583"/>
      <c r="I26" s="126" t="s">
        <v>2</v>
      </c>
      <c r="J26" s="532"/>
      <c r="K26" s="128" t="s">
        <v>3</v>
      </c>
      <c r="L26" s="129"/>
      <c r="M26" s="130"/>
      <c r="N26" s="128" t="s">
        <v>4</v>
      </c>
      <c r="O26" s="129"/>
      <c r="P26" s="130"/>
      <c r="Q26" s="128" t="s">
        <v>5</v>
      </c>
      <c r="R26" s="129"/>
      <c r="S26" s="130"/>
      <c r="T26" s="128" t="s">
        <v>6</v>
      </c>
      <c r="U26" s="129"/>
      <c r="V26" s="130"/>
      <c r="W26" s="597"/>
      <c r="X26" s="598"/>
      <c r="Y26" s="598"/>
      <c r="Z26" s="598"/>
      <c r="AA26" s="599"/>
    </row>
    <row r="27" spans="1:35" ht="30" customHeight="1" thickBot="1" x14ac:dyDescent="0.25">
      <c r="A27" s="523" t="str">
        <f>A25</f>
        <v>6. / 1</v>
      </c>
      <c r="B27" s="524"/>
      <c r="C27" s="525">
        <f>C25</f>
        <v>45178</v>
      </c>
      <c r="D27" s="588"/>
      <c r="E27" s="588"/>
      <c r="F27" s="588"/>
      <c r="G27" s="588"/>
      <c r="H27" s="589"/>
      <c r="I27" s="121">
        <v>13</v>
      </c>
      <c r="J27" s="590"/>
      <c r="K27" s="123" t="str">
        <f>$Y$7&amp;" / 1"</f>
        <v>P / 1</v>
      </c>
      <c r="L27" s="124"/>
      <c r="M27" s="125"/>
      <c r="N27" s="123" t="str">
        <f>$AA$7&amp;" / 4"</f>
        <v>S / 4</v>
      </c>
      <c r="O27" s="124"/>
      <c r="P27" s="125"/>
      <c r="Q27" s="123" t="str">
        <f>$W$7&amp;" / 3"</f>
        <v>M / 3</v>
      </c>
      <c r="R27" s="124"/>
      <c r="S27" s="125"/>
      <c r="T27" s="123" t="str">
        <f>$X$7&amp;" / 2"</f>
        <v>N / 2</v>
      </c>
      <c r="U27" s="124"/>
      <c r="V27" s="125"/>
      <c r="W27" s="597"/>
      <c r="X27" s="598"/>
      <c r="Y27" s="598"/>
      <c r="Z27" s="598"/>
      <c r="AA27" s="599"/>
    </row>
    <row r="28" spans="1:35" ht="15" customHeight="1" x14ac:dyDescent="0.2">
      <c r="A28" s="531" t="s">
        <v>142</v>
      </c>
      <c r="B28" s="532"/>
      <c r="C28" s="528" t="s">
        <v>1</v>
      </c>
      <c r="D28" s="582"/>
      <c r="E28" s="582"/>
      <c r="F28" s="582"/>
      <c r="G28" s="582"/>
      <c r="H28" s="583"/>
      <c r="I28" s="126" t="s">
        <v>2</v>
      </c>
      <c r="J28" s="532"/>
      <c r="K28" s="128" t="s">
        <v>3</v>
      </c>
      <c r="L28" s="129"/>
      <c r="M28" s="130"/>
      <c r="N28" s="128" t="s">
        <v>4</v>
      </c>
      <c r="O28" s="129"/>
      <c r="P28" s="130"/>
      <c r="Q28" s="128" t="s">
        <v>5</v>
      </c>
      <c r="R28" s="129"/>
      <c r="S28" s="130"/>
      <c r="T28" s="128" t="s">
        <v>6</v>
      </c>
      <c r="U28" s="129"/>
      <c r="V28" s="130"/>
      <c r="W28" s="600"/>
      <c r="X28" s="601"/>
      <c r="Y28" s="601"/>
      <c r="Z28" s="601"/>
      <c r="AA28" s="602"/>
    </row>
    <row r="29" spans="1:35" ht="30" customHeight="1" thickBot="1" x14ac:dyDescent="0.25">
      <c r="A29" s="523" t="str">
        <f>A27</f>
        <v>6. / 1</v>
      </c>
      <c r="B29" s="524"/>
      <c r="C29" s="525">
        <f>C27</f>
        <v>45178</v>
      </c>
      <c r="D29" s="588"/>
      <c r="E29" s="588"/>
      <c r="F29" s="588"/>
      <c r="G29" s="588"/>
      <c r="H29" s="589"/>
      <c r="I29" s="121">
        <v>14</v>
      </c>
      <c r="J29" s="590"/>
      <c r="K29" s="123" t="str">
        <f>$Z$7&amp;" / 1"</f>
        <v>R / 1</v>
      </c>
      <c r="L29" s="124"/>
      <c r="M29" s="125"/>
      <c r="N29" s="123" t="str">
        <f>$Y$7&amp;" / 2"</f>
        <v>P / 2</v>
      </c>
      <c r="O29" s="124"/>
      <c r="P29" s="125"/>
      <c r="Q29" s="123" t="str">
        <f>$X$7&amp;" / 3"</f>
        <v>N / 3</v>
      </c>
      <c r="R29" s="124"/>
      <c r="S29" s="125"/>
      <c r="T29" s="123" t="str">
        <f>$W$7&amp;" / 4"</f>
        <v>M / 4</v>
      </c>
      <c r="U29" s="124"/>
      <c r="V29" s="125"/>
      <c r="W29" s="603"/>
      <c r="X29" s="604"/>
      <c r="Y29" s="604"/>
      <c r="Z29" s="604"/>
      <c r="AA29" s="605"/>
    </row>
    <row r="30" spans="1:35" ht="15" customHeight="1" x14ac:dyDescent="0.4">
      <c r="A30" s="531" t="s">
        <v>142</v>
      </c>
      <c r="B30" s="532"/>
      <c r="C30" s="528" t="s">
        <v>1</v>
      </c>
      <c r="D30" s="582"/>
      <c r="E30" s="582"/>
      <c r="F30" s="582"/>
      <c r="G30" s="582"/>
      <c r="H30" s="583"/>
      <c r="I30" s="126" t="s">
        <v>2</v>
      </c>
      <c r="J30" s="532"/>
      <c r="K30" s="128" t="s">
        <v>3</v>
      </c>
      <c r="L30" s="129"/>
      <c r="M30" s="130"/>
      <c r="N30" s="128" t="s">
        <v>4</v>
      </c>
      <c r="O30" s="129"/>
      <c r="P30" s="130"/>
      <c r="Q30" s="128" t="s">
        <v>5</v>
      </c>
      <c r="R30" s="129"/>
      <c r="S30" s="130"/>
      <c r="T30" s="128" t="s">
        <v>6</v>
      </c>
      <c r="U30" s="129"/>
      <c r="V30" s="130"/>
    </row>
    <row r="31" spans="1:35" ht="30" customHeight="1" thickBot="1" x14ac:dyDescent="0.45">
      <c r="A31" s="523" t="str">
        <f>A29</f>
        <v>6. / 1</v>
      </c>
      <c r="B31" s="524"/>
      <c r="C31" s="525">
        <f>C29</f>
        <v>45178</v>
      </c>
      <c r="D31" s="588"/>
      <c r="E31" s="588"/>
      <c r="F31" s="588"/>
      <c r="G31" s="588"/>
      <c r="H31" s="589"/>
      <c r="I31" s="121">
        <v>15</v>
      </c>
      <c r="J31" s="590"/>
      <c r="K31" s="123" t="str">
        <f>$AA$7&amp;" / 1"</f>
        <v>S / 1</v>
      </c>
      <c r="L31" s="124"/>
      <c r="M31" s="125"/>
      <c r="N31" s="123" t="str">
        <f>$X$7&amp;" / 4"</f>
        <v>N / 4</v>
      </c>
      <c r="O31" s="124"/>
      <c r="P31" s="125"/>
      <c r="Q31" s="123" t="str">
        <f>$Y$7&amp;" / 3"</f>
        <v>P / 3</v>
      </c>
      <c r="R31" s="124"/>
      <c r="S31" s="125"/>
      <c r="T31" s="123" t="str">
        <f>$Z$7&amp;" / 2"</f>
        <v>R / 2</v>
      </c>
      <c r="U31" s="124"/>
      <c r="V31" s="125"/>
    </row>
    <row r="32" spans="1:35" ht="15" customHeight="1" x14ac:dyDescent="0.4">
      <c r="A32" s="561" t="s">
        <v>143</v>
      </c>
      <c r="B32" s="562"/>
      <c r="C32" s="558" t="s">
        <v>1</v>
      </c>
      <c r="D32" s="586"/>
      <c r="E32" s="586"/>
      <c r="F32" s="586"/>
      <c r="G32" s="586"/>
      <c r="H32" s="587"/>
      <c r="I32" s="162" t="s">
        <v>2</v>
      </c>
      <c r="J32" s="562"/>
      <c r="K32" s="134" t="s">
        <v>3</v>
      </c>
      <c r="L32" s="135"/>
      <c r="M32" s="136"/>
      <c r="N32" s="134" t="s">
        <v>4</v>
      </c>
      <c r="O32" s="135"/>
      <c r="P32" s="136"/>
      <c r="Q32" s="134" t="s">
        <v>5</v>
      </c>
      <c r="R32" s="135"/>
      <c r="S32" s="136"/>
      <c r="T32" s="134" t="s">
        <v>6</v>
      </c>
      <c r="U32" s="135"/>
      <c r="V32" s="136"/>
    </row>
    <row r="33" spans="1:22" ht="30" customHeight="1" thickBot="1" x14ac:dyDescent="0.45">
      <c r="A33" s="553" t="str">
        <f>A31</f>
        <v>6. / 1</v>
      </c>
      <c r="B33" s="554"/>
      <c r="C33" s="555">
        <f>C31</f>
        <v>45178</v>
      </c>
      <c r="D33" s="584"/>
      <c r="E33" s="584"/>
      <c r="F33" s="584"/>
      <c r="G33" s="584"/>
      <c r="H33" s="585"/>
      <c r="I33" s="171">
        <v>16</v>
      </c>
      <c r="J33" s="578"/>
      <c r="K33" s="131" t="str">
        <f>$W$9&amp;" / 1"</f>
        <v>T / 1</v>
      </c>
      <c r="L33" s="137"/>
      <c r="M33" s="138"/>
      <c r="N33" s="131" t="str">
        <f>$Y$9&amp;" / 4"</f>
        <v>V / 4</v>
      </c>
      <c r="O33" s="137"/>
      <c r="P33" s="138"/>
      <c r="Q33" s="131" t="str">
        <f>$Z$9&amp;" / 3"</f>
        <v>W / 3</v>
      </c>
      <c r="R33" s="137"/>
      <c r="S33" s="138"/>
      <c r="T33" s="131" t="str">
        <f>$AA$9&amp;" / 2"</f>
        <v>X / 2</v>
      </c>
      <c r="U33" s="137"/>
      <c r="V33" s="138"/>
    </row>
    <row r="34" spans="1:22" ht="15" customHeight="1" x14ac:dyDescent="0.4">
      <c r="A34" s="561" t="s">
        <v>143</v>
      </c>
      <c r="B34" s="562"/>
      <c r="C34" s="558" t="s">
        <v>1</v>
      </c>
      <c r="D34" s="586"/>
      <c r="E34" s="586"/>
      <c r="F34" s="586"/>
      <c r="G34" s="586"/>
      <c r="H34" s="587"/>
      <c r="I34" s="162" t="s">
        <v>2</v>
      </c>
      <c r="J34" s="562"/>
      <c r="K34" s="134" t="s">
        <v>3</v>
      </c>
      <c r="L34" s="135"/>
      <c r="M34" s="136"/>
      <c r="N34" s="134" t="s">
        <v>4</v>
      </c>
      <c r="O34" s="135"/>
      <c r="P34" s="136"/>
      <c r="Q34" s="134" t="s">
        <v>5</v>
      </c>
      <c r="R34" s="135"/>
      <c r="S34" s="136"/>
      <c r="T34" s="134" t="s">
        <v>6</v>
      </c>
      <c r="U34" s="135"/>
      <c r="V34" s="136"/>
    </row>
    <row r="35" spans="1:22" ht="30" customHeight="1" thickBot="1" x14ac:dyDescent="0.45">
      <c r="A35" s="553" t="str">
        <f>A33</f>
        <v>6. / 1</v>
      </c>
      <c r="B35" s="554"/>
      <c r="C35" s="555">
        <f>C33</f>
        <v>45178</v>
      </c>
      <c r="D35" s="584"/>
      <c r="E35" s="584"/>
      <c r="F35" s="584"/>
      <c r="G35" s="584"/>
      <c r="H35" s="585"/>
      <c r="I35" s="171">
        <v>17</v>
      </c>
      <c r="J35" s="578"/>
      <c r="K35" s="131" t="str">
        <f>$X$9&amp;" / 1"</f>
        <v>U / 1</v>
      </c>
      <c r="L35" s="137"/>
      <c r="M35" s="138"/>
      <c r="N35" s="131" t="str">
        <f>$W$9&amp;" / 2"</f>
        <v>T / 2</v>
      </c>
      <c r="O35" s="137"/>
      <c r="P35" s="138"/>
      <c r="Q35" s="131" t="str">
        <f>$AA$9&amp;" / 3"</f>
        <v>X / 3</v>
      </c>
      <c r="R35" s="137"/>
      <c r="S35" s="138"/>
      <c r="T35" s="131" t="str">
        <f>$Z$9&amp;" / 4"</f>
        <v>W / 4</v>
      </c>
      <c r="U35" s="137"/>
      <c r="V35" s="138"/>
    </row>
    <row r="36" spans="1:22" ht="15" customHeight="1" x14ac:dyDescent="0.4">
      <c r="A36" s="561" t="s">
        <v>143</v>
      </c>
      <c r="B36" s="562"/>
      <c r="C36" s="558" t="s">
        <v>1</v>
      </c>
      <c r="D36" s="586"/>
      <c r="E36" s="586"/>
      <c r="F36" s="586"/>
      <c r="G36" s="586"/>
      <c r="H36" s="587"/>
      <c r="I36" s="162" t="s">
        <v>2</v>
      </c>
      <c r="J36" s="562"/>
      <c r="K36" s="134" t="s">
        <v>3</v>
      </c>
      <c r="L36" s="135"/>
      <c r="M36" s="136"/>
      <c r="N36" s="134" t="s">
        <v>4</v>
      </c>
      <c r="O36" s="135"/>
      <c r="P36" s="136"/>
      <c r="Q36" s="134" t="s">
        <v>5</v>
      </c>
      <c r="R36" s="135"/>
      <c r="S36" s="136"/>
      <c r="T36" s="134" t="s">
        <v>6</v>
      </c>
      <c r="U36" s="135"/>
      <c r="V36" s="136"/>
    </row>
    <row r="37" spans="1:22" ht="30" customHeight="1" thickBot="1" x14ac:dyDescent="0.45">
      <c r="A37" s="553" t="str">
        <f>A35</f>
        <v>6. / 1</v>
      </c>
      <c r="B37" s="554"/>
      <c r="C37" s="555">
        <f>C35</f>
        <v>45178</v>
      </c>
      <c r="D37" s="584"/>
      <c r="E37" s="584"/>
      <c r="F37" s="584"/>
      <c r="G37" s="584"/>
      <c r="H37" s="585"/>
      <c r="I37" s="171">
        <v>18</v>
      </c>
      <c r="J37" s="578"/>
      <c r="K37" s="131" t="str">
        <f>$Y$9&amp;" / 1"</f>
        <v>V / 1</v>
      </c>
      <c r="L37" s="137"/>
      <c r="M37" s="138"/>
      <c r="N37" s="131" t="str">
        <f>$AA$9&amp;" / 4"</f>
        <v>X / 4</v>
      </c>
      <c r="O37" s="137"/>
      <c r="P37" s="138"/>
      <c r="Q37" s="131" t="str">
        <f>$W$9&amp;" / 3"</f>
        <v>T / 3</v>
      </c>
      <c r="R37" s="137"/>
      <c r="S37" s="138"/>
      <c r="T37" s="131" t="str">
        <f>$X$9&amp;" / 2"</f>
        <v>U / 2</v>
      </c>
      <c r="U37" s="137"/>
      <c r="V37" s="138"/>
    </row>
    <row r="38" spans="1:22" ht="15" customHeight="1" x14ac:dyDescent="0.4">
      <c r="A38" s="561" t="s">
        <v>143</v>
      </c>
      <c r="B38" s="562"/>
      <c r="C38" s="558" t="s">
        <v>1</v>
      </c>
      <c r="D38" s="586"/>
      <c r="E38" s="586"/>
      <c r="F38" s="586"/>
      <c r="G38" s="586"/>
      <c r="H38" s="587"/>
      <c r="I38" s="162" t="s">
        <v>2</v>
      </c>
      <c r="J38" s="562"/>
      <c r="K38" s="134" t="s">
        <v>3</v>
      </c>
      <c r="L38" s="135"/>
      <c r="M38" s="136"/>
      <c r="N38" s="134" t="s">
        <v>4</v>
      </c>
      <c r="O38" s="135"/>
      <c r="P38" s="136"/>
      <c r="Q38" s="134" t="s">
        <v>5</v>
      </c>
      <c r="R38" s="135"/>
      <c r="S38" s="136"/>
      <c r="T38" s="134" t="s">
        <v>6</v>
      </c>
      <c r="U38" s="135"/>
      <c r="V38" s="136"/>
    </row>
    <row r="39" spans="1:22" ht="30" customHeight="1" thickBot="1" x14ac:dyDescent="0.45">
      <c r="A39" s="553" t="str">
        <f>A37</f>
        <v>6. / 1</v>
      </c>
      <c r="B39" s="554"/>
      <c r="C39" s="555">
        <f>C37</f>
        <v>45178</v>
      </c>
      <c r="D39" s="584"/>
      <c r="E39" s="584"/>
      <c r="F39" s="584"/>
      <c r="G39" s="584"/>
      <c r="H39" s="585"/>
      <c r="I39" s="171">
        <v>19</v>
      </c>
      <c r="J39" s="578"/>
      <c r="K39" s="131" t="str">
        <f>$Z$9&amp;" / 1"</f>
        <v>W / 1</v>
      </c>
      <c r="L39" s="137"/>
      <c r="M39" s="138"/>
      <c r="N39" s="131" t="str">
        <f>$Y$9&amp;" / 2"</f>
        <v>V / 2</v>
      </c>
      <c r="O39" s="137"/>
      <c r="P39" s="138"/>
      <c r="Q39" s="131" t="str">
        <f>$X$9&amp;" / 3"</f>
        <v>U / 3</v>
      </c>
      <c r="R39" s="137"/>
      <c r="S39" s="138"/>
      <c r="T39" s="131" t="str">
        <f>$W$9&amp;" / 4"</f>
        <v>T / 4</v>
      </c>
      <c r="U39" s="137"/>
      <c r="V39" s="138"/>
    </row>
    <row r="40" spans="1:22" ht="15" customHeight="1" x14ac:dyDescent="0.4">
      <c r="A40" s="561" t="s">
        <v>143</v>
      </c>
      <c r="B40" s="562"/>
      <c r="C40" s="558" t="s">
        <v>1</v>
      </c>
      <c r="D40" s="586"/>
      <c r="E40" s="586"/>
      <c r="F40" s="586"/>
      <c r="G40" s="586"/>
      <c r="H40" s="587"/>
      <c r="I40" s="162" t="s">
        <v>2</v>
      </c>
      <c r="J40" s="562"/>
      <c r="K40" s="134" t="s">
        <v>3</v>
      </c>
      <c r="L40" s="135"/>
      <c r="M40" s="136"/>
      <c r="N40" s="134" t="s">
        <v>4</v>
      </c>
      <c r="O40" s="135"/>
      <c r="P40" s="136"/>
      <c r="Q40" s="134" t="s">
        <v>5</v>
      </c>
      <c r="R40" s="135"/>
      <c r="S40" s="136"/>
      <c r="T40" s="134" t="s">
        <v>6</v>
      </c>
      <c r="U40" s="135"/>
      <c r="V40" s="136"/>
    </row>
    <row r="41" spans="1:22" ht="30" customHeight="1" thickBot="1" x14ac:dyDescent="0.45">
      <c r="A41" s="553" t="str">
        <f>A39</f>
        <v>6. / 1</v>
      </c>
      <c r="B41" s="554"/>
      <c r="C41" s="555">
        <f>C39</f>
        <v>45178</v>
      </c>
      <c r="D41" s="584"/>
      <c r="E41" s="584"/>
      <c r="F41" s="584"/>
      <c r="G41" s="584"/>
      <c r="H41" s="585"/>
      <c r="I41" s="171">
        <v>20</v>
      </c>
      <c r="J41" s="578"/>
      <c r="K41" s="131" t="str">
        <f>$AA$9&amp;" / 1"</f>
        <v>X / 1</v>
      </c>
      <c r="L41" s="137"/>
      <c r="M41" s="138"/>
      <c r="N41" s="131" t="str">
        <f>$X$9&amp;" / 4"</f>
        <v>U / 4</v>
      </c>
      <c r="O41" s="137"/>
      <c r="P41" s="138"/>
      <c r="Q41" s="131" t="str">
        <f>$Y$9&amp;" / 3"</f>
        <v>V / 3</v>
      </c>
      <c r="R41" s="137"/>
      <c r="S41" s="138"/>
      <c r="T41" s="131" t="str">
        <f>$Z$9&amp;" / 2"</f>
        <v>W / 2</v>
      </c>
      <c r="U41" s="137"/>
      <c r="V41" s="138"/>
    </row>
    <row r="42" spans="1:22" ht="15" customHeight="1" x14ac:dyDescent="0.4">
      <c r="A42" s="533" t="s">
        <v>140</v>
      </c>
      <c r="B42" s="534"/>
      <c r="C42" s="540" t="s">
        <v>1</v>
      </c>
      <c r="D42" s="541"/>
      <c r="E42" s="541"/>
      <c r="F42" s="541"/>
      <c r="G42" s="541"/>
      <c r="H42" s="542"/>
      <c r="I42" s="189" t="s">
        <v>2</v>
      </c>
      <c r="J42" s="190"/>
      <c r="K42" s="177" t="s">
        <v>3</v>
      </c>
      <c r="L42" s="178"/>
      <c r="M42" s="179"/>
      <c r="N42" s="177" t="s">
        <v>4</v>
      </c>
      <c r="O42" s="178"/>
      <c r="P42" s="179"/>
      <c r="Q42" s="177" t="s">
        <v>5</v>
      </c>
      <c r="R42" s="180"/>
      <c r="S42" s="181"/>
      <c r="T42" s="177" t="s">
        <v>6</v>
      </c>
      <c r="U42" s="180"/>
      <c r="V42" s="181"/>
    </row>
    <row r="43" spans="1:22" ht="30" customHeight="1" thickBot="1" x14ac:dyDescent="0.45">
      <c r="A43" s="535" t="str">
        <f>$W$1&amp;". / 2"</f>
        <v>6. / 2</v>
      </c>
      <c r="B43" s="536"/>
      <c r="C43" s="537">
        <f>C41</f>
        <v>45178</v>
      </c>
      <c r="D43" s="538"/>
      <c r="E43" s="538"/>
      <c r="F43" s="538"/>
      <c r="G43" s="538"/>
      <c r="H43" s="539"/>
      <c r="I43" s="182">
        <v>1</v>
      </c>
      <c r="J43" s="183"/>
      <c r="K43" s="184" t="str">
        <f>$W$3&amp;" / 2"</f>
        <v>A / 2</v>
      </c>
      <c r="L43" s="185"/>
      <c r="M43" s="186"/>
      <c r="N43" s="184" t="str">
        <f>$Z$3&amp;" / 3"</f>
        <v>D / 3</v>
      </c>
      <c r="O43" s="187"/>
      <c r="P43" s="188"/>
      <c r="Q43" s="184" t="str">
        <f>$X$3&amp;" / 4"</f>
        <v>B / 4</v>
      </c>
      <c r="R43" s="185"/>
      <c r="S43" s="186"/>
      <c r="T43" s="184" t="str">
        <f>$Y$3&amp;" / 1"</f>
        <v>C / 1</v>
      </c>
      <c r="U43" s="187"/>
      <c r="V43" s="188"/>
    </row>
    <row r="44" spans="1:22" ht="15" customHeight="1" x14ac:dyDescent="0.4">
      <c r="A44" s="533" t="s">
        <v>140</v>
      </c>
      <c r="B44" s="534"/>
      <c r="C44" s="540" t="s">
        <v>1</v>
      </c>
      <c r="D44" s="541"/>
      <c r="E44" s="541"/>
      <c r="F44" s="541"/>
      <c r="G44" s="541"/>
      <c r="H44" s="542"/>
      <c r="I44" s="189" t="s">
        <v>2</v>
      </c>
      <c r="J44" s="190"/>
      <c r="K44" s="177" t="s">
        <v>3</v>
      </c>
      <c r="L44" s="178"/>
      <c r="M44" s="179"/>
      <c r="N44" s="177" t="s">
        <v>4</v>
      </c>
      <c r="O44" s="178"/>
      <c r="P44" s="179"/>
      <c r="Q44" s="177" t="s">
        <v>5</v>
      </c>
      <c r="R44" s="180"/>
      <c r="S44" s="181"/>
      <c r="T44" s="177" t="s">
        <v>6</v>
      </c>
      <c r="U44" s="180"/>
      <c r="V44" s="181"/>
    </row>
    <row r="45" spans="1:22" ht="30" customHeight="1" thickBot="1" x14ac:dyDescent="0.45">
      <c r="A45" s="535" t="str">
        <f>A43</f>
        <v>6. / 2</v>
      </c>
      <c r="B45" s="536"/>
      <c r="C45" s="537">
        <f>C43</f>
        <v>45178</v>
      </c>
      <c r="D45" s="538"/>
      <c r="E45" s="538"/>
      <c r="F45" s="538"/>
      <c r="G45" s="538"/>
      <c r="H45" s="539"/>
      <c r="I45" s="182">
        <v>2</v>
      </c>
      <c r="J45" s="183"/>
      <c r="K45" s="184" t="str">
        <f>$X$3&amp;" / 2"</f>
        <v>B / 2</v>
      </c>
      <c r="L45" s="187"/>
      <c r="M45" s="188"/>
      <c r="N45" s="184" t="str">
        <f>$Z$3&amp;" / 1"</f>
        <v>D / 1</v>
      </c>
      <c r="O45" s="187"/>
      <c r="P45" s="188"/>
      <c r="Q45" s="184" t="str">
        <f>$Y$3&amp;" / 4"</f>
        <v>C / 4</v>
      </c>
      <c r="R45" s="185"/>
      <c r="S45" s="186"/>
      <c r="T45" s="184" t="str">
        <f>$AA$3&amp;" / 3"</f>
        <v>E / 3</v>
      </c>
      <c r="U45" s="185"/>
      <c r="V45" s="186"/>
    </row>
    <row r="46" spans="1:22" ht="15" customHeight="1" x14ac:dyDescent="0.4">
      <c r="A46" s="533" t="s">
        <v>140</v>
      </c>
      <c r="B46" s="534"/>
      <c r="C46" s="540" t="s">
        <v>1</v>
      </c>
      <c r="D46" s="541"/>
      <c r="E46" s="541"/>
      <c r="F46" s="541"/>
      <c r="G46" s="541"/>
      <c r="H46" s="542"/>
      <c r="I46" s="189" t="s">
        <v>2</v>
      </c>
      <c r="J46" s="190"/>
      <c r="K46" s="177" t="s">
        <v>3</v>
      </c>
      <c r="L46" s="178"/>
      <c r="M46" s="179"/>
      <c r="N46" s="177" t="s">
        <v>4</v>
      </c>
      <c r="O46" s="178"/>
      <c r="P46" s="179"/>
      <c r="Q46" s="177" t="s">
        <v>5</v>
      </c>
      <c r="R46" s="180"/>
      <c r="S46" s="181"/>
      <c r="T46" s="177" t="s">
        <v>6</v>
      </c>
      <c r="U46" s="180"/>
      <c r="V46" s="181"/>
    </row>
    <row r="47" spans="1:22" ht="30" customHeight="1" thickBot="1" x14ac:dyDescent="0.45">
      <c r="A47" s="535" t="str">
        <f>A45</f>
        <v>6. / 2</v>
      </c>
      <c r="B47" s="536"/>
      <c r="C47" s="537">
        <f>C45</f>
        <v>45178</v>
      </c>
      <c r="D47" s="538"/>
      <c r="E47" s="538"/>
      <c r="F47" s="538"/>
      <c r="G47" s="538"/>
      <c r="H47" s="539"/>
      <c r="I47" s="182">
        <v>3</v>
      </c>
      <c r="J47" s="183"/>
      <c r="K47" s="184" t="str">
        <f>$Y$3&amp;" / 2"</f>
        <v>C / 2</v>
      </c>
      <c r="L47" s="187"/>
      <c r="M47" s="188"/>
      <c r="N47" s="184" t="str">
        <f>$AA$3&amp;" / 1"</f>
        <v>E / 1</v>
      </c>
      <c r="O47" s="187"/>
      <c r="P47" s="188"/>
      <c r="Q47" s="184" t="str">
        <f>$Z$3&amp;" / 4"</f>
        <v>D / 4</v>
      </c>
      <c r="R47" s="187"/>
      <c r="S47" s="188"/>
      <c r="T47" s="184" t="str">
        <f>$W$3&amp;" / 3"</f>
        <v>A / 3</v>
      </c>
      <c r="U47" s="187"/>
      <c r="V47" s="188"/>
    </row>
    <row r="48" spans="1:22" ht="15" customHeight="1" x14ac:dyDescent="0.4">
      <c r="A48" s="533" t="s">
        <v>140</v>
      </c>
      <c r="B48" s="534"/>
      <c r="C48" s="540" t="s">
        <v>1</v>
      </c>
      <c r="D48" s="541"/>
      <c r="E48" s="541"/>
      <c r="F48" s="541"/>
      <c r="G48" s="541"/>
      <c r="H48" s="542"/>
      <c r="I48" s="189" t="s">
        <v>2</v>
      </c>
      <c r="J48" s="190"/>
      <c r="K48" s="177" t="s">
        <v>3</v>
      </c>
      <c r="L48" s="178"/>
      <c r="M48" s="179"/>
      <c r="N48" s="177" t="s">
        <v>4</v>
      </c>
      <c r="O48" s="178"/>
      <c r="P48" s="179"/>
      <c r="Q48" s="177" t="s">
        <v>5</v>
      </c>
      <c r="R48" s="180"/>
      <c r="S48" s="181"/>
      <c r="T48" s="177" t="s">
        <v>6</v>
      </c>
      <c r="U48" s="180"/>
      <c r="V48" s="181"/>
    </row>
    <row r="49" spans="1:22" ht="30" customHeight="1" thickBot="1" x14ac:dyDescent="0.45">
      <c r="A49" s="535" t="str">
        <f>A47</f>
        <v>6. / 2</v>
      </c>
      <c r="B49" s="536"/>
      <c r="C49" s="537">
        <f>C47</f>
        <v>45178</v>
      </c>
      <c r="D49" s="538"/>
      <c r="E49" s="538"/>
      <c r="F49" s="538"/>
      <c r="G49" s="538"/>
      <c r="H49" s="539"/>
      <c r="I49" s="182">
        <v>4</v>
      </c>
      <c r="J49" s="183"/>
      <c r="K49" s="184" t="str">
        <f>$Z$3&amp;" / 2"</f>
        <v>D / 2</v>
      </c>
      <c r="L49" s="187"/>
      <c r="M49" s="188"/>
      <c r="N49" s="184" t="str">
        <f>$W$3&amp;" / 1"</f>
        <v>A / 1</v>
      </c>
      <c r="O49" s="185"/>
      <c r="P49" s="186"/>
      <c r="Q49" s="184" t="str">
        <f>$AA$3&amp;" / 4"</f>
        <v>E / 4</v>
      </c>
      <c r="R49" s="187"/>
      <c r="S49" s="188"/>
      <c r="T49" s="184" t="str">
        <f>$X$3&amp;" / 3"</f>
        <v>B / 3</v>
      </c>
      <c r="U49" s="187"/>
      <c r="V49" s="188"/>
    </row>
    <row r="50" spans="1:22" ht="15" customHeight="1" x14ac:dyDescent="0.4">
      <c r="A50" s="533" t="s">
        <v>140</v>
      </c>
      <c r="B50" s="534"/>
      <c r="C50" s="540" t="s">
        <v>1</v>
      </c>
      <c r="D50" s="541"/>
      <c r="E50" s="541"/>
      <c r="F50" s="541"/>
      <c r="G50" s="541"/>
      <c r="H50" s="542"/>
      <c r="I50" s="189" t="s">
        <v>2</v>
      </c>
      <c r="J50" s="190"/>
      <c r="K50" s="177" t="s">
        <v>3</v>
      </c>
      <c r="L50" s="178"/>
      <c r="M50" s="179"/>
      <c r="N50" s="177" t="s">
        <v>4</v>
      </c>
      <c r="O50" s="178"/>
      <c r="P50" s="179"/>
      <c r="Q50" s="177" t="s">
        <v>5</v>
      </c>
      <c r="R50" s="180"/>
      <c r="S50" s="181"/>
      <c r="T50" s="177" t="s">
        <v>6</v>
      </c>
      <c r="U50" s="180"/>
      <c r="V50" s="181"/>
    </row>
    <row r="51" spans="1:22" ht="30" customHeight="1" thickBot="1" x14ac:dyDescent="0.45">
      <c r="A51" s="535" t="str">
        <f>A49</f>
        <v>6. / 2</v>
      </c>
      <c r="B51" s="536"/>
      <c r="C51" s="537">
        <f>C49</f>
        <v>45178</v>
      </c>
      <c r="D51" s="538"/>
      <c r="E51" s="538"/>
      <c r="F51" s="538"/>
      <c r="G51" s="538"/>
      <c r="H51" s="539"/>
      <c r="I51" s="182">
        <v>5</v>
      </c>
      <c r="J51" s="183"/>
      <c r="K51" s="184" t="str">
        <f>$AA$3&amp;" / 2"</f>
        <v>E / 2</v>
      </c>
      <c r="L51" s="187"/>
      <c r="M51" s="188"/>
      <c r="N51" s="184" t="str">
        <f>$Y$3&amp;" / 3"</f>
        <v>C / 3</v>
      </c>
      <c r="O51" s="185"/>
      <c r="P51" s="186"/>
      <c r="Q51" s="184" t="str">
        <f>$W$3&amp;" / 4"</f>
        <v>A / 4</v>
      </c>
      <c r="R51" s="185"/>
      <c r="S51" s="186"/>
      <c r="T51" s="184" t="str">
        <f>$X$3&amp;" / 1"</f>
        <v>B / 1</v>
      </c>
      <c r="U51" s="187"/>
      <c r="V51" s="188"/>
    </row>
    <row r="52" spans="1:22" ht="15" customHeight="1" x14ac:dyDescent="0.4">
      <c r="A52" s="546" t="s">
        <v>141</v>
      </c>
      <c r="B52" s="547"/>
      <c r="C52" s="543" t="s">
        <v>1</v>
      </c>
      <c r="D52" s="544"/>
      <c r="E52" s="544"/>
      <c r="F52" s="544"/>
      <c r="G52" s="544"/>
      <c r="H52" s="545"/>
      <c r="I52" s="151" t="s">
        <v>2</v>
      </c>
      <c r="J52" s="152"/>
      <c r="K52" s="141" t="s">
        <v>3</v>
      </c>
      <c r="L52" s="147"/>
      <c r="M52" s="148"/>
      <c r="N52" s="141" t="s">
        <v>4</v>
      </c>
      <c r="O52" s="147"/>
      <c r="P52" s="148"/>
      <c r="Q52" s="141" t="s">
        <v>5</v>
      </c>
      <c r="R52" s="142"/>
      <c r="S52" s="143"/>
      <c r="T52" s="141" t="s">
        <v>6</v>
      </c>
      <c r="U52" s="142"/>
      <c r="V52" s="143"/>
    </row>
    <row r="53" spans="1:22" ht="30" customHeight="1" thickBot="1" x14ac:dyDescent="0.45">
      <c r="A53" s="548" t="str">
        <f>A51</f>
        <v>6. / 2</v>
      </c>
      <c r="B53" s="549"/>
      <c r="C53" s="550">
        <f>C51</f>
        <v>45178</v>
      </c>
      <c r="D53" s="551"/>
      <c r="E53" s="551"/>
      <c r="F53" s="551"/>
      <c r="G53" s="551"/>
      <c r="H53" s="552"/>
      <c r="I53" s="149">
        <v>6</v>
      </c>
      <c r="J53" s="150"/>
      <c r="K53" s="144" t="str">
        <f>$W$5&amp;" / 2"</f>
        <v>F / 2</v>
      </c>
      <c r="L53" s="145"/>
      <c r="M53" s="146"/>
      <c r="N53" s="144" t="str">
        <f>$Z$5&amp;" / 3"</f>
        <v>K / 3</v>
      </c>
      <c r="O53" s="145"/>
      <c r="P53" s="146"/>
      <c r="Q53" s="144" t="str">
        <f>$X$5&amp;" / 4"</f>
        <v>H / 4</v>
      </c>
      <c r="R53" s="153"/>
      <c r="S53" s="154"/>
      <c r="T53" s="144" t="str">
        <f>$Y$5&amp;" / 1"</f>
        <v>J / 1</v>
      </c>
      <c r="U53" s="153"/>
      <c r="V53" s="154"/>
    </row>
    <row r="54" spans="1:22" ht="15" customHeight="1" x14ac:dyDescent="0.4">
      <c r="A54" s="546" t="s">
        <v>141</v>
      </c>
      <c r="B54" s="547"/>
      <c r="C54" s="543" t="s">
        <v>1</v>
      </c>
      <c r="D54" s="544"/>
      <c r="E54" s="544"/>
      <c r="F54" s="544"/>
      <c r="G54" s="544"/>
      <c r="H54" s="545"/>
      <c r="I54" s="151" t="s">
        <v>2</v>
      </c>
      <c r="J54" s="152"/>
      <c r="K54" s="141" t="s">
        <v>3</v>
      </c>
      <c r="L54" s="147"/>
      <c r="M54" s="148"/>
      <c r="N54" s="141" t="s">
        <v>4</v>
      </c>
      <c r="O54" s="147"/>
      <c r="P54" s="148"/>
      <c r="Q54" s="141" t="s">
        <v>5</v>
      </c>
      <c r="R54" s="142"/>
      <c r="S54" s="143"/>
      <c r="T54" s="141" t="s">
        <v>6</v>
      </c>
      <c r="U54" s="142"/>
      <c r="V54" s="143"/>
    </row>
    <row r="55" spans="1:22" ht="30" customHeight="1" thickBot="1" x14ac:dyDescent="0.45">
      <c r="A55" s="548" t="str">
        <f>A53</f>
        <v>6. / 2</v>
      </c>
      <c r="B55" s="549"/>
      <c r="C55" s="550">
        <f>C53</f>
        <v>45178</v>
      </c>
      <c r="D55" s="551"/>
      <c r="E55" s="551"/>
      <c r="F55" s="551"/>
      <c r="G55" s="551"/>
      <c r="H55" s="552"/>
      <c r="I55" s="149">
        <v>7</v>
      </c>
      <c r="J55" s="150"/>
      <c r="K55" s="144" t="str">
        <f>$X$5&amp;" / 2"</f>
        <v>H / 2</v>
      </c>
      <c r="L55" s="145"/>
      <c r="M55" s="146"/>
      <c r="N55" s="144" t="str">
        <f>$Z$5&amp;" / 1"</f>
        <v>K / 1</v>
      </c>
      <c r="O55" s="145"/>
      <c r="P55" s="146"/>
      <c r="Q55" s="144" t="str">
        <f>$Y$5&amp;" / 4"</f>
        <v>J / 4</v>
      </c>
      <c r="R55" s="153"/>
      <c r="S55" s="154"/>
      <c r="T55" s="144" t="str">
        <f>$AA$5&amp;" / 3"</f>
        <v>L / 3</v>
      </c>
      <c r="U55" s="153"/>
      <c r="V55" s="154"/>
    </row>
    <row r="56" spans="1:22" ht="15" customHeight="1" x14ac:dyDescent="0.4">
      <c r="A56" s="546" t="s">
        <v>141</v>
      </c>
      <c r="B56" s="547"/>
      <c r="C56" s="543" t="s">
        <v>1</v>
      </c>
      <c r="D56" s="544"/>
      <c r="E56" s="544"/>
      <c r="F56" s="544"/>
      <c r="G56" s="544"/>
      <c r="H56" s="545"/>
      <c r="I56" s="151" t="s">
        <v>2</v>
      </c>
      <c r="J56" s="152"/>
      <c r="K56" s="141" t="s">
        <v>3</v>
      </c>
      <c r="L56" s="147"/>
      <c r="M56" s="148"/>
      <c r="N56" s="141" t="s">
        <v>4</v>
      </c>
      <c r="O56" s="147"/>
      <c r="P56" s="148"/>
      <c r="Q56" s="141" t="s">
        <v>5</v>
      </c>
      <c r="R56" s="142"/>
      <c r="S56" s="143"/>
      <c r="T56" s="141" t="s">
        <v>6</v>
      </c>
      <c r="U56" s="142"/>
      <c r="V56" s="143"/>
    </row>
    <row r="57" spans="1:22" ht="30" customHeight="1" thickBot="1" x14ac:dyDescent="0.45">
      <c r="A57" s="548" t="str">
        <f>A55</f>
        <v>6. / 2</v>
      </c>
      <c r="B57" s="549"/>
      <c r="C57" s="550">
        <f>C55</f>
        <v>45178</v>
      </c>
      <c r="D57" s="551"/>
      <c r="E57" s="551"/>
      <c r="F57" s="551"/>
      <c r="G57" s="551"/>
      <c r="H57" s="552"/>
      <c r="I57" s="149">
        <v>8</v>
      </c>
      <c r="J57" s="150"/>
      <c r="K57" s="144" t="str">
        <f>$Y$5&amp;" / 2"</f>
        <v>J / 2</v>
      </c>
      <c r="L57" s="145"/>
      <c r="M57" s="146"/>
      <c r="N57" s="144" t="str">
        <f>$AA$5&amp;" / 1"</f>
        <v>L / 1</v>
      </c>
      <c r="O57" s="145"/>
      <c r="P57" s="146"/>
      <c r="Q57" s="144" t="str">
        <f>$Z$5&amp;" / 4"</f>
        <v>K / 4</v>
      </c>
      <c r="R57" s="153"/>
      <c r="S57" s="154"/>
      <c r="T57" s="144" t="str">
        <f>$W$5&amp;" / 3"</f>
        <v>F / 3</v>
      </c>
      <c r="U57" s="153"/>
      <c r="V57" s="154"/>
    </row>
    <row r="58" spans="1:22" ht="15" customHeight="1" x14ac:dyDescent="0.4">
      <c r="A58" s="546" t="s">
        <v>141</v>
      </c>
      <c r="B58" s="547"/>
      <c r="C58" s="543" t="s">
        <v>1</v>
      </c>
      <c r="D58" s="544"/>
      <c r="E58" s="544"/>
      <c r="F58" s="544"/>
      <c r="G58" s="544"/>
      <c r="H58" s="545"/>
      <c r="I58" s="151" t="s">
        <v>2</v>
      </c>
      <c r="J58" s="152"/>
      <c r="K58" s="141" t="s">
        <v>3</v>
      </c>
      <c r="L58" s="147"/>
      <c r="M58" s="148"/>
      <c r="N58" s="141" t="s">
        <v>4</v>
      </c>
      <c r="O58" s="147"/>
      <c r="P58" s="148"/>
      <c r="Q58" s="141" t="s">
        <v>5</v>
      </c>
      <c r="R58" s="142"/>
      <c r="S58" s="143"/>
      <c r="T58" s="141" t="s">
        <v>6</v>
      </c>
      <c r="U58" s="142"/>
      <c r="V58" s="143"/>
    </row>
    <row r="59" spans="1:22" ht="30" customHeight="1" thickBot="1" x14ac:dyDescent="0.45">
      <c r="A59" s="548" t="str">
        <f>A57</f>
        <v>6. / 2</v>
      </c>
      <c r="B59" s="549"/>
      <c r="C59" s="550">
        <f>C57</f>
        <v>45178</v>
      </c>
      <c r="D59" s="551"/>
      <c r="E59" s="551"/>
      <c r="F59" s="551"/>
      <c r="G59" s="551"/>
      <c r="H59" s="552"/>
      <c r="I59" s="149">
        <v>9</v>
      </c>
      <c r="J59" s="150"/>
      <c r="K59" s="144" t="str">
        <f>$Z$5&amp;" / 2"</f>
        <v>K / 2</v>
      </c>
      <c r="L59" s="145"/>
      <c r="M59" s="146"/>
      <c r="N59" s="144" t="str">
        <f>$W$5&amp;" / 1"</f>
        <v>F / 1</v>
      </c>
      <c r="O59" s="145"/>
      <c r="P59" s="146"/>
      <c r="Q59" s="144" t="str">
        <f>$AA$5&amp;" / 4"</f>
        <v>L / 4</v>
      </c>
      <c r="R59" s="153"/>
      <c r="S59" s="154"/>
      <c r="T59" s="144" t="str">
        <f>$X$5&amp;" / 3"</f>
        <v>H / 3</v>
      </c>
      <c r="U59" s="153"/>
      <c r="V59" s="154"/>
    </row>
    <row r="60" spans="1:22" ht="15" customHeight="1" x14ac:dyDescent="0.4">
      <c r="A60" s="546" t="s">
        <v>141</v>
      </c>
      <c r="B60" s="547"/>
      <c r="C60" s="543" t="s">
        <v>1</v>
      </c>
      <c r="D60" s="544"/>
      <c r="E60" s="544"/>
      <c r="F60" s="544"/>
      <c r="G60" s="544"/>
      <c r="H60" s="545"/>
      <c r="I60" s="151" t="s">
        <v>2</v>
      </c>
      <c r="J60" s="152"/>
      <c r="K60" s="141" t="s">
        <v>3</v>
      </c>
      <c r="L60" s="147"/>
      <c r="M60" s="148"/>
      <c r="N60" s="141" t="s">
        <v>4</v>
      </c>
      <c r="O60" s="147"/>
      <c r="P60" s="148"/>
      <c r="Q60" s="141" t="s">
        <v>5</v>
      </c>
      <c r="R60" s="142"/>
      <c r="S60" s="143"/>
      <c r="T60" s="141" t="s">
        <v>6</v>
      </c>
      <c r="U60" s="142"/>
      <c r="V60" s="143"/>
    </row>
    <row r="61" spans="1:22" ht="30" customHeight="1" thickBot="1" x14ac:dyDescent="0.45">
      <c r="A61" s="548" t="str">
        <f>A59</f>
        <v>6. / 2</v>
      </c>
      <c r="B61" s="549"/>
      <c r="C61" s="550">
        <f>C59</f>
        <v>45178</v>
      </c>
      <c r="D61" s="551"/>
      <c r="E61" s="551"/>
      <c r="F61" s="551"/>
      <c r="G61" s="551"/>
      <c r="H61" s="552"/>
      <c r="I61" s="149">
        <v>10</v>
      </c>
      <c r="J61" s="150"/>
      <c r="K61" s="144" t="str">
        <f>$AA$5&amp;" / 2"</f>
        <v>L / 2</v>
      </c>
      <c r="L61" s="145"/>
      <c r="M61" s="146"/>
      <c r="N61" s="144" t="str">
        <f>$Y$5&amp;" / 3"</f>
        <v>J / 3</v>
      </c>
      <c r="O61" s="145"/>
      <c r="P61" s="146"/>
      <c r="Q61" s="144" t="str">
        <f>$W$5&amp;" / 4"</f>
        <v>F / 4</v>
      </c>
      <c r="R61" s="153"/>
      <c r="S61" s="154"/>
      <c r="T61" s="144" t="str">
        <f>$X$5&amp;" / 1"</f>
        <v>H / 1</v>
      </c>
      <c r="U61" s="153"/>
      <c r="V61" s="154"/>
    </row>
    <row r="62" spans="1:22" ht="15" customHeight="1" x14ac:dyDescent="0.4">
      <c r="A62" s="531" t="s">
        <v>142</v>
      </c>
      <c r="B62" s="532"/>
      <c r="C62" s="528" t="s">
        <v>1</v>
      </c>
      <c r="D62" s="582"/>
      <c r="E62" s="582"/>
      <c r="F62" s="582"/>
      <c r="G62" s="582"/>
      <c r="H62" s="583"/>
      <c r="I62" s="126" t="s">
        <v>2</v>
      </c>
      <c r="J62" s="532"/>
      <c r="K62" s="128" t="s">
        <v>3</v>
      </c>
      <c r="L62" s="129"/>
      <c r="M62" s="130"/>
      <c r="N62" s="128" t="s">
        <v>4</v>
      </c>
      <c r="O62" s="129"/>
      <c r="P62" s="130"/>
      <c r="Q62" s="128" t="s">
        <v>5</v>
      </c>
      <c r="R62" s="129"/>
      <c r="S62" s="130"/>
      <c r="T62" s="128" t="s">
        <v>6</v>
      </c>
      <c r="U62" s="129"/>
      <c r="V62" s="130"/>
    </row>
    <row r="63" spans="1:22" ht="30" customHeight="1" thickBot="1" x14ac:dyDescent="0.45">
      <c r="A63" s="523" t="str">
        <f>A61</f>
        <v>6. / 2</v>
      </c>
      <c r="B63" s="524"/>
      <c r="C63" s="525">
        <f>C61</f>
        <v>45178</v>
      </c>
      <c r="D63" s="588"/>
      <c r="E63" s="588"/>
      <c r="F63" s="588"/>
      <c r="G63" s="588"/>
      <c r="H63" s="589"/>
      <c r="I63" s="121">
        <v>11</v>
      </c>
      <c r="J63" s="590"/>
      <c r="K63" s="123" t="str">
        <f>$W$7&amp;" / 2"</f>
        <v>M / 2</v>
      </c>
      <c r="L63" s="124"/>
      <c r="M63" s="125"/>
      <c r="N63" s="123" t="str">
        <f>$Z$7&amp;" / 3"</f>
        <v>R / 3</v>
      </c>
      <c r="O63" s="124"/>
      <c r="P63" s="125"/>
      <c r="Q63" s="123" t="str">
        <f>$X$7&amp;" / 4"</f>
        <v>N / 4</v>
      </c>
      <c r="R63" s="124"/>
      <c r="S63" s="125"/>
      <c r="T63" s="123" t="str">
        <f>$Y$7&amp;" / 1"</f>
        <v>P / 1</v>
      </c>
      <c r="U63" s="124"/>
      <c r="V63" s="125"/>
    </row>
    <row r="64" spans="1:22" ht="15" customHeight="1" x14ac:dyDescent="0.4">
      <c r="A64" s="531" t="s">
        <v>142</v>
      </c>
      <c r="B64" s="532"/>
      <c r="C64" s="528" t="s">
        <v>1</v>
      </c>
      <c r="D64" s="582"/>
      <c r="E64" s="582"/>
      <c r="F64" s="582"/>
      <c r="G64" s="582"/>
      <c r="H64" s="583"/>
      <c r="I64" s="126" t="s">
        <v>2</v>
      </c>
      <c r="J64" s="532"/>
      <c r="K64" s="128" t="s">
        <v>3</v>
      </c>
      <c r="L64" s="129"/>
      <c r="M64" s="130"/>
      <c r="N64" s="128" t="s">
        <v>4</v>
      </c>
      <c r="O64" s="129"/>
      <c r="P64" s="130"/>
      <c r="Q64" s="128" t="s">
        <v>5</v>
      </c>
      <c r="R64" s="129"/>
      <c r="S64" s="130"/>
      <c r="T64" s="128" t="s">
        <v>6</v>
      </c>
      <c r="U64" s="129"/>
      <c r="V64" s="130"/>
    </row>
    <row r="65" spans="1:22" ht="30" customHeight="1" thickBot="1" x14ac:dyDescent="0.45">
      <c r="A65" s="523" t="str">
        <f>A63</f>
        <v>6. / 2</v>
      </c>
      <c r="B65" s="524"/>
      <c r="C65" s="525">
        <f>C63</f>
        <v>45178</v>
      </c>
      <c r="D65" s="588"/>
      <c r="E65" s="588"/>
      <c r="F65" s="588"/>
      <c r="G65" s="588"/>
      <c r="H65" s="589"/>
      <c r="I65" s="121">
        <v>12</v>
      </c>
      <c r="J65" s="590"/>
      <c r="K65" s="123" t="str">
        <f>$X$7&amp;" / 2"</f>
        <v>N / 2</v>
      </c>
      <c r="L65" s="124"/>
      <c r="M65" s="125"/>
      <c r="N65" s="123" t="str">
        <f>$Z$7&amp;" / 1"</f>
        <v>R / 1</v>
      </c>
      <c r="O65" s="124"/>
      <c r="P65" s="125"/>
      <c r="Q65" s="123" t="str">
        <f>$Y$7&amp;" / 4"</f>
        <v>P / 4</v>
      </c>
      <c r="R65" s="124"/>
      <c r="S65" s="125"/>
      <c r="T65" s="123" t="str">
        <f>$AA$7&amp;" / 3"</f>
        <v>S / 3</v>
      </c>
      <c r="U65" s="124"/>
      <c r="V65" s="125"/>
    </row>
    <row r="66" spans="1:22" ht="15" customHeight="1" x14ac:dyDescent="0.4">
      <c r="A66" s="531" t="s">
        <v>142</v>
      </c>
      <c r="B66" s="532"/>
      <c r="C66" s="528" t="s">
        <v>1</v>
      </c>
      <c r="D66" s="582"/>
      <c r="E66" s="582"/>
      <c r="F66" s="582"/>
      <c r="G66" s="582"/>
      <c r="H66" s="583"/>
      <c r="I66" s="126" t="s">
        <v>2</v>
      </c>
      <c r="J66" s="532"/>
      <c r="K66" s="128" t="s">
        <v>3</v>
      </c>
      <c r="L66" s="129"/>
      <c r="M66" s="130"/>
      <c r="N66" s="128" t="s">
        <v>4</v>
      </c>
      <c r="O66" s="129"/>
      <c r="P66" s="130"/>
      <c r="Q66" s="128" t="s">
        <v>5</v>
      </c>
      <c r="R66" s="129"/>
      <c r="S66" s="130"/>
      <c r="T66" s="128" t="s">
        <v>6</v>
      </c>
      <c r="U66" s="129"/>
      <c r="V66" s="130"/>
    </row>
    <row r="67" spans="1:22" ht="30" customHeight="1" thickBot="1" x14ac:dyDescent="0.45">
      <c r="A67" s="523" t="str">
        <f>A65</f>
        <v>6. / 2</v>
      </c>
      <c r="B67" s="524"/>
      <c r="C67" s="525">
        <f>C65</f>
        <v>45178</v>
      </c>
      <c r="D67" s="588"/>
      <c r="E67" s="588"/>
      <c r="F67" s="588"/>
      <c r="G67" s="588"/>
      <c r="H67" s="589"/>
      <c r="I67" s="121">
        <v>13</v>
      </c>
      <c r="J67" s="590"/>
      <c r="K67" s="123" t="str">
        <f>$Y$7&amp;" / 2"</f>
        <v>P / 2</v>
      </c>
      <c r="L67" s="124"/>
      <c r="M67" s="125"/>
      <c r="N67" s="123" t="str">
        <f>$AA$7&amp;" / 1"</f>
        <v>S / 1</v>
      </c>
      <c r="O67" s="124"/>
      <c r="P67" s="125"/>
      <c r="Q67" s="123" t="str">
        <f>$Z$7&amp;" / 4"</f>
        <v>R / 4</v>
      </c>
      <c r="R67" s="124"/>
      <c r="S67" s="125"/>
      <c r="T67" s="123" t="str">
        <f>$W$7&amp;" / 3"</f>
        <v>M / 3</v>
      </c>
      <c r="U67" s="124"/>
      <c r="V67" s="125"/>
    </row>
    <row r="68" spans="1:22" ht="15" customHeight="1" x14ac:dyDescent="0.4">
      <c r="A68" s="531" t="s">
        <v>142</v>
      </c>
      <c r="B68" s="532"/>
      <c r="C68" s="528" t="s">
        <v>1</v>
      </c>
      <c r="D68" s="582"/>
      <c r="E68" s="582"/>
      <c r="F68" s="582"/>
      <c r="G68" s="582"/>
      <c r="H68" s="583"/>
      <c r="I68" s="126" t="s">
        <v>2</v>
      </c>
      <c r="J68" s="532"/>
      <c r="K68" s="128" t="s">
        <v>3</v>
      </c>
      <c r="L68" s="129"/>
      <c r="M68" s="130"/>
      <c r="N68" s="128" t="s">
        <v>4</v>
      </c>
      <c r="O68" s="129"/>
      <c r="P68" s="130"/>
      <c r="Q68" s="128" t="s">
        <v>5</v>
      </c>
      <c r="R68" s="129"/>
      <c r="S68" s="130"/>
      <c r="T68" s="128" t="s">
        <v>6</v>
      </c>
      <c r="U68" s="129"/>
      <c r="V68" s="130"/>
    </row>
    <row r="69" spans="1:22" ht="30" customHeight="1" thickBot="1" x14ac:dyDescent="0.45">
      <c r="A69" s="523" t="str">
        <f>A67</f>
        <v>6. / 2</v>
      </c>
      <c r="B69" s="524"/>
      <c r="C69" s="525">
        <f>C67</f>
        <v>45178</v>
      </c>
      <c r="D69" s="588"/>
      <c r="E69" s="588"/>
      <c r="F69" s="588"/>
      <c r="G69" s="588"/>
      <c r="H69" s="589"/>
      <c r="I69" s="121">
        <v>14</v>
      </c>
      <c r="J69" s="590"/>
      <c r="K69" s="123" t="str">
        <f>$Z$7&amp;" / 2"</f>
        <v>R / 2</v>
      </c>
      <c r="L69" s="124"/>
      <c r="M69" s="125"/>
      <c r="N69" s="123" t="str">
        <f>$W$7&amp;" / 1"</f>
        <v>M / 1</v>
      </c>
      <c r="O69" s="124"/>
      <c r="P69" s="125"/>
      <c r="Q69" s="123" t="str">
        <f>$AA$7&amp;" / 4"</f>
        <v>S / 4</v>
      </c>
      <c r="R69" s="124"/>
      <c r="S69" s="125"/>
      <c r="T69" s="123" t="str">
        <f>$X$7&amp;" / 3"</f>
        <v>N / 3</v>
      </c>
      <c r="U69" s="124"/>
      <c r="V69" s="125"/>
    </row>
    <row r="70" spans="1:22" ht="15" customHeight="1" x14ac:dyDescent="0.4">
      <c r="A70" s="531" t="s">
        <v>142</v>
      </c>
      <c r="B70" s="532"/>
      <c r="C70" s="528" t="s">
        <v>1</v>
      </c>
      <c r="D70" s="582"/>
      <c r="E70" s="582"/>
      <c r="F70" s="582"/>
      <c r="G70" s="582"/>
      <c r="H70" s="583"/>
      <c r="I70" s="126" t="s">
        <v>2</v>
      </c>
      <c r="J70" s="532"/>
      <c r="K70" s="128" t="s">
        <v>3</v>
      </c>
      <c r="L70" s="129"/>
      <c r="M70" s="130"/>
      <c r="N70" s="128" t="s">
        <v>4</v>
      </c>
      <c r="O70" s="129"/>
      <c r="P70" s="130"/>
      <c r="Q70" s="128" t="s">
        <v>5</v>
      </c>
      <c r="R70" s="129"/>
      <c r="S70" s="130"/>
      <c r="T70" s="128" t="s">
        <v>6</v>
      </c>
      <c r="U70" s="129"/>
      <c r="V70" s="130"/>
    </row>
    <row r="71" spans="1:22" ht="30" customHeight="1" thickBot="1" x14ac:dyDescent="0.45">
      <c r="A71" s="523" t="str">
        <f>A69</f>
        <v>6. / 2</v>
      </c>
      <c r="B71" s="524"/>
      <c r="C71" s="525">
        <f>C69</f>
        <v>45178</v>
      </c>
      <c r="D71" s="588"/>
      <c r="E71" s="588"/>
      <c r="F71" s="588"/>
      <c r="G71" s="588"/>
      <c r="H71" s="589"/>
      <c r="I71" s="121">
        <v>15</v>
      </c>
      <c r="J71" s="590"/>
      <c r="K71" s="123" t="str">
        <f>$AA$7&amp;" / 2"</f>
        <v>S / 2</v>
      </c>
      <c r="L71" s="124"/>
      <c r="M71" s="125"/>
      <c r="N71" s="123" t="str">
        <f>$Y$7&amp;" / 3"</f>
        <v>P / 3</v>
      </c>
      <c r="O71" s="124"/>
      <c r="P71" s="125"/>
      <c r="Q71" s="123" t="str">
        <f>$W$7&amp;" / 4"</f>
        <v>M / 4</v>
      </c>
      <c r="R71" s="124"/>
      <c r="S71" s="125"/>
      <c r="T71" s="123" t="str">
        <f>$X$7&amp;" / 1"</f>
        <v>N / 1</v>
      </c>
      <c r="U71" s="124"/>
      <c r="V71" s="125"/>
    </row>
    <row r="72" spans="1:22" ht="15" customHeight="1" x14ac:dyDescent="0.4">
      <c r="A72" s="561" t="s">
        <v>143</v>
      </c>
      <c r="B72" s="562"/>
      <c r="C72" s="558" t="s">
        <v>1</v>
      </c>
      <c r="D72" s="586"/>
      <c r="E72" s="586"/>
      <c r="F72" s="586"/>
      <c r="G72" s="586"/>
      <c r="H72" s="587"/>
      <c r="I72" s="162" t="s">
        <v>2</v>
      </c>
      <c r="J72" s="562"/>
      <c r="K72" s="134" t="s">
        <v>3</v>
      </c>
      <c r="L72" s="135"/>
      <c r="M72" s="136"/>
      <c r="N72" s="134" t="s">
        <v>4</v>
      </c>
      <c r="O72" s="135"/>
      <c r="P72" s="136"/>
      <c r="Q72" s="134" t="s">
        <v>5</v>
      </c>
      <c r="R72" s="135"/>
      <c r="S72" s="136"/>
      <c r="T72" s="134" t="s">
        <v>6</v>
      </c>
      <c r="U72" s="135"/>
      <c r="V72" s="136"/>
    </row>
    <row r="73" spans="1:22" ht="30" customHeight="1" thickBot="1" x14ac:dyDescent="0.45">
      <c r="A73" s="553" t="str">
        <f>A71</f>
        <v>6. / 2</v>
      </c>
      <c r="B73" s="554"/>
      <c r="C73" s="555">
        <f>C71</f>
        <v>45178</v>
      </c>
      <c r="D73" s="584"/>
      <c r="E73" s="584"/>
      <c r="F73" s="584"/>
      <c r="G73" s="584"/>
      <c r="H73" s="585"/>
      <c r="I73" s="171">
        <v>16</v>
      </c>
      <c r="J73" s="578"/>
      <c r="K73" s="131" t="str">
        <f>$W$9&amp;" / 2"</f>
        <v>T / 2</v>
      </c>
      <c r="L73" s="137"/>
      <c r="M73" s="138"/>
      <c r="N73" s="131" t="str">
        <f>$Z$9&amp;" / 3"</f>
        <v>W / 3</v>
      </c>
      <c r="O73" s="137"/>
      <c r="P73" s="138"/>
      <c r="Q73" s="131" t="str">
        <f>$X$9&amp;" / 4"</f>
        <v>U / 4</v>
      </c>
      <c r="R73" s="137"/>
      <c r="S73" s="138"/>
      <c r="T73" s="131" t="str">
        <f>$Y$9&amp;" / 1"</f>
        <v>V / 1</v>
      </c>
      <c r="U73" s="137"/>
      <c r="V73" s="138"/>
    </row>
    <row r="74" spans="1:22" ht="15" customHeight="1" x14ac:dyDescent="0.4">
      <c r="A74" s="561" t="s">
        <v>143</v>
      </c>
      <c r="B74" s="562"/>
      <c r="C74" s="558" t="s">
        <v>1</v>
      </c>
      <c r="D74" s="586"/>
      <c r="E74" s="586"/>
      <c r="F74" s="586"/>
      <c r="G74" s="586"/>
      <c r="H74" s="587"/>
      <c r="I74" s="162" t="s">
        <v>2</v>
      </c>
      <c r="J74" s="562"/>
      <c r="K74" s="134" t="s">
        <v>3</v>
      </c>
      <c r="L74" s="135"/>
      <c r="M74" s="136"/>
      <c r="N74" s="134" t="s">
        <v>4</v>
      </c>
      <c r="O74" s="135"/>
      <c r="P74" s="136"/>
      <c r="Q74" s="134" t="s">
        <v>5</v>
      </c>
      <c r="R74" s="135"/>
      <c r="S74" s="136"/>
      <c r="T74" s="134" t="s">
        <v>6</v>
      </c>
      <c r="U74" s="135"/>
      <c r="V74" s="136"/>
    </row>
    <row r="75" spans="1:22" ht="30" customHeight="1" thickBot="1" x14ac:dyDescent="0.45">
      <c r="A75" s="553" t="str">
        <f>A73</f>
        <v>6. / 2</v>
      </c>
      <c r="B75" s="554"/>
      <c r="C75" s="555">
        <f>C73</f>
        <v>45178</v>
      </c>
      <c r="D75" s="584"/>
      <c r="E75" s="584"/>
      <c r="F75" s="584"/>
      <c r="G75" s="584"/>
      <c r="H75" s="585"/>
      <c r="I75" s="171">
        <v>17</v>
      </c>
      <c r="J75" s="578"/>
      <c r="K75" s="131" t="str">
        <f>$X$9&amp;" / 2"</f>
        <v>U / 2</v>
      </c>
      <c r="L75" s="137"/>
      <c r="M75" s="138"/>
      <c r="N75" s="131" t="str">
        <f>$Z$9&amp;" / 1"</f>
        <v>W / 1</v>
      </c>
      <c r="O75" s="137"/>
      <c r="P75" s="138"/>
      <c r="Q75" s="131" t="str">
        <f>$Y$9&amp;" / 4"</f>
        <v>V / 4</v>
      </c>
      <c r="R75" s="137"/>
      <c r="S75" s="138"/>
      <c r="T75" s="131" t="str">
        <f>$AA$9&amp;" / 3"</f>
        <v>X / 3</v>
      </c>
      <c r="U75" s="137"/>
      <c r="V75" s="138"/>
    </row>
    <row r="76" spans="1:22" ht="15" customHeight="1" x14ac:dyDescent="0.4">
      <c r="A76" s="561" t="s">
        <v>143</v>
      </c>
      <c r="B76" s="562"/>
      <c r="C76" s="558" t="s">
        <v>1</v>
      </c>
      <c r="D76" s="586"/>
      <c r="E76" s="586"/>
      <c r="F76" s="586"/>
      <c r="G76" s="586"/>
      <c r="H76" s="587"/>
      <c r="I76" s="162" t="s">
        <v>2</v>
      </c>
      <c r="J76" s="562"/>
      <c r="K76" s="134" t="s">
        <v>3</v>
      </c>
      <c r="L76" s="135"/>
      <c r="M76" s="136"/>
      <c r="N76" s="134" t="s">
        <v>4</v>
      </c>
      <c r="O76" s="135"/>
      <c r="P76" s="136"/>
      <c r="Q76" s="134" t="s">
        <v>5</v>
      </c>
      <c r="R76" s="135"/>
      <c r="S76" s="136"/>
      <c r="T76" s="134" t="s">
        <v>6</v>
      </c>
      <c r="U76" s="135"/>
      <c r="V76" s="136"/>
    </row>
    <row r="77" spans="1:22" ht="30" customHeight="1" thickBot="1" x14ac:dyDescent="0.45">
      <c r="A77" s="553" t="str">
        <f>A75</f>
        <v>6. / 2</v>
      </c>
      <c r="B77" s="554"/>
      <c r="C77" s="555">
        <f>C75</f>
        <v>45178</v>
      </c>
      <c r="D77" s="584"/>
      <c r="E77" s="584"/>
      <c r="F77" s="584"/>
      <c r="G77" s="584"/>
      <c r="H77" s="585"/>
      <c r="I77" s="171">
        <v>18</v>
      </c>
      <c r="J77" s="578"/>
      <c r="K77" s="131" t="str">
        <f>$Y$9&amp;" / 2"</f>
        <v>V / 2</v>
      </c>
      <c r="L77" s="137"/>
      <c r="M77" s="138"/>
      <c r="N77" s="131" t="str">
        <f>$AA$9&amp;" / 1"</f>
        <v>X / 1</v>
      </c>
      <c r="O77" s="137"/>
      <c r="P77" s="138"/>
      <c r="Q77" s="131" t="str">
        <f>$Z$9&amp;" / 4"</f>
        <v>W / 4</v>
      </c>
      <c r="R77" s="137"/>
      <c r="S77" s="138"/>
      <c r="T77" s="131" t="str">
        <f>$W$9&amp;" / 3"</f>
        <v>T / 3</v>
      </c>
      <c r="U77" s="137"/>
      <c r="V77" s="138"/>
    </row>
    <row r="78" spans="1:22" ht="15" customHeight="1" x14ac:dyDescent="0.4">
      <c r="A78" s="561" t="s">
        <v>143</v>
      </c>
      <c r="B78" s="562"/>
      <c r="C78" s="558" t="s">
        <v>1</v>
      </c>
      <c r="D78" s="586"/>
      <c r="E78" s="586"/>
      <c r="F78" s="586"/>
      <c r="G78" s="586"/>
      <c r="H78" s="587"/>
      <c r="I78" s="162" t="s">
        <v>2</v>
      </c>
      <c r="J78" s="562"/>
      <c r="K78" s="134" t="s">
        <v>3</v>
      </c>
      <c r="L78" s="135"/>
      <c r="M78" s="136"/>
      <c r="N78" s="134" t="s">
        <v>4</v>
      </c>
      <c r="O78" s="135"/>
      <c r="P78" s="136"/>
      <c r="Q78" s="134" t="s">
        <v>5</v>
      </c>
      <c r="R78" s="135"/>
      <c r="S78" s="136"/>
      <c r="T78" s="134" t="s">
        <v>6</v>
      </c>
      <c r="U78" s="135"/>
      <c r="V78" s="136"/>
    </row>
    <row r="79" spans="1:22" ht="30" customHeight="1" thickBot="1" x14ac:dyDescent="0.45">
      <c r="A79" s="553" t="str">
        <f>A77</f>
        <v>6. / 2</v>
      </c>
      <c r="B79" s="554"/>
      <c r="C79" s="555">
        <f>C77</f>
        <v>45178</v>
      </c>
      <c r="D79" s="584"/>
      <c r="E79" s="584"/>
      <c r="F79" s="584"/>
      <c r="G79" s="584"/>
      <c r="H79" s="585"/>
      <c r="I79" s="171">
        <v>19</v>
      </c>
      <c r="J79" s="578"/>
      <c r="K79" s="131" t="str">
        <f>$Z$9&amp;" / 2"</f>
        <v>W / 2</v>
      </c>
      <c r="L79" s="137"/>
      <c r="M79" s="138"/>
      <c r="N79" s="131" t="str">
        <f>$W$9&amp;" / 1"</f>
        <v>T / 1</v>
      </c>
      <c r="O79" s="137"/>
      <c r="P79" s="138"/>
      <c r="Q79" s="131" t="str">
        <f>$AA$9&amp;" / 4"</f>
        <v>X / 4</v>
      </c>
      <c r="R79" s="137"/>
      <c r="S79" s="138"/>
      <c r="T79" s="131" t="str">
        <f>$X$9&amp;" / 3"</f>
        <v>U / 3</v>
      </c>
      <c r="U79" s="137"/>
      <c r="V79" s="138"/>
    </row>
    <row r="80" spans="1:22" ht="15" customHeight="1" x14ac:dyDescent="0.4">
      <c r="A80" s="561" t="s">
        <v>143</v>
      </c>
      <c r="B80" s="562"/>
      <c r="C80" s="558" t="s">
        <v>1</v>
      </c>
      <c r="D80" s="586"/>
      <c r="E80" s="586"/>
      <c r="F80" s="586"/>
      <c r="G80" s="586"/>
      <c r="H80" s="587"/>
      <c r="I80" s="162" t="s">
        <v>2</v>
      </c>
      <c r="J80" s="562"/>
      <c r="K80" s="134" t="s">
        <v>3</v>
      </c>
      <c r="L80" s="135"/>
      <c r="M80" s="136"/>
      <c r="N80" s="134" t="s">
        <v>4</v>
      </c>
      <c r="O80" s="135"/>
      <c r="P80" s="136"/>
      <c r="Q80" s="134" t="s">
        <v>5</v>
      </c>
      <c r="R80" s="135"/>
      <c r="S80" s="136"/>
      <c r="T80" s="134" t="s">
        <v>6</v>
      </c>
      <c r="U80" s="135"/>
      <c r="V80" s="136"/>
    </row>
    <row r="81" spans="1:22" ht="30" customHeight="1" thickBot="1" x14ac:dyDescent="0.45">
      <c r="A81" s="553" t="str">
        <f>A79</f>
        <v>6. / 2</v>
      </c>
      <c r="B81" s="554"/>
      <c r="C81" s="555">
        <f>C79</f>
        <v>45178</v>
      </c>
      <c r="D81" s="584"/>
      <c r="E81" s="584"/>
      <c r="F81" s="584"/>
      <c r="G81" s="584"/>
      <c r="H81" s="585"/>
      <c r="I81" s="171">
        <v>20</v>
      </c>
      <c r="J81" s="578"/>
      <c r="K81" s="131" t="str">
        <f>$AA$9&amp;" / 2"</f>
        <v>X / 2</v>
      </c>
      <c r="L81" s="137"/>
      <c r="M81" s="138"/>
      <c r="N81" s="131" t="str">
        <f>$Y$9&amp;" / 3"</f>
        <v>V / 3</v>
      </c>
      <c r="O81" s="137"/>
      <c r="P81" s="138"/>
      <c r="Q81" s="131" t="str">
        <f>$W$9&amp;" / 4"</f>
        <v>T / 4</v>
      </c>
      <c r="R81" s="137"/>
      <c r="S81" s="138"/>
      <c r="T81" s="131" t="str">
        <f>$X$9&amp;" / 1"</f>
        <v>U / 1</v>
      </c>
      <c r="U81" s="137"/>
      <c r="V81" s="138"/>
    </row>
  </sheetData>
  <sheetProtection sheet="1"/>
  <mergeCells count="569">
    <mergeCell ref="W19:AA23"/>
    <mergeCell ref="W13:AA17"/>
    <mergeCell ref="X1:AA1"/>
    <mergeCell ref="W25:AA29"/>
    <mergeCell ref="W11:Z11"/>
    <mergeCell ref="AA11:AC11"/>
    <mergeCell ref="AB13:AC17"/>
    <mergeCell ref="AB19:AI23"/>
    <mergeCell ref="N81:P81"/>
    <mergeCell ref="Q81:S81"/>
    <mergeCell ref="T81:V81"/>
    <mergeCell ref="N80:P80"/>
    <mergeCell ref="T79:V79"/>
    <mergeCell ref="T76:V76"/>
    <mergeCell ref="T77:V77"/>
    <mergeCell ref="T78:V78"/>
    <mergeCell ref="Q74:S74"/>
    <mergeCell ref="T74:V74"/>
    <mergeCell ref="Q41:S41"/>
    <mergeCell ref="T41:V41"/>
    <mergeCell ref="T37:V37"/>
    <mergeCell ref="T34:V34"/>
    <mergeCell ref="T35:V35"/>
    <mergeCell ref="T36:V36"/>
    <mergeCell ref="A80:B80"/>
    <mergeCell ref="C80:H80"/>
    <mergeCell ref="I80:J80"/>
    <mergeCell ref="K80:M80"/>
    <mergeCell ref="Q80:S80"/>
    <mergeCell ref="T80:V80"/>
    <mergeCell ref="A79:B79"/>
    <mergeCell ref="K79:M79"/>
    <mergeCell ref="C79:H79"/>
    <mergeCell ref="N79:P79"/>
    <mergeCell ref="Q79:S79"/>
    <mergeCell ref="I79:J79"/>
    <mergeCell ref="A78:B78"/>
    <mergeCell ref="I78:J78"/>
    <mergeCell ref="N76:P76"/>
    <mergeCell ref="Q76:S76"/>
    <mergeCell ref="K77:M77"/>
    <mergeCell ref="N78:P78"/>
    <mergeCell ref="Q78:S78"/>
    <mergeCell ref="N77:P77"/>
    <mergeCell ref="Q77:S77"/>
    <mergeCell ref="C78:H78"/>
    <mergeCell ref="I77:J77"/>
    <mergeCell ref="C76:H76"/>
    <mergeCell ref="T75:V75"/>
    <mergeCell ref="N74:P74"/>
    <mergeCell ref="N40:P40"/>
    <mergeCell ref="K58:M58"/>
    <mergeCell ref="K72:M72"/>
    <mergeCell ref="N72:P72"/>
    <mergeCell ref="K70:M70"/>
    <mergeCell ref="K61:M61"/>
    <mergeCell ref="N61:P61"/>
    <mergeCell ref="N50:P50"/>
    <mergeCell ref="K40:M40"/>
    <mergeCell ref="N58:P58"/>
    <mergeCell ref="T40:V40"/>
    <mergeCell ref="K41:M41"/>
    <mergeCell ref="N41:P41"/>
    <mergeCell ref="T59:V59"/>
    <mergeCell ref="T56:V56"/>
    <mergeCell ref="T58:V58"/>
    <mergeCell ref="T60:V60"/>
    <mergeCell ref="Q61:S61"/>
    <mergeCell ref="N63:P63"/>
    <mergeCell ref="Q63:S63"/>
    <mergeCell ref="K43:M43"/>
    <mergeCell ref="Q40:S40"/>
    <mergeCell ref="K38:M38"/>
    <mergeCell ref="I38:J38"/>
    <mergeCell ref="A75:B75"/>
    <mergeCell ref="C75:H75"/>
    <mergeCell ref="I75:J75"/>
    <mergeCell ref="K75:M75"/>
    <mergeCell ref="N75:P75"/>
    <mergeCell ref="Q75:S75"/>
    <mergeCell ref="A41:B41"/>
    <mergeCell ref="C41:H41"/>
    <mergeCell ref="I41:J41"/>
    <mergeCell ref="Q58:S58"/>
    <mergeCell ref="N56:P56"/>
    <mergeCell ref="Q56:S56"/>
    <mergeCell ref="N57:P57"/>
    <mergeCell ref="Q57:S57"/>
    <mergeCell ref="N59:P59"/>
    <mergeCell ref="Q59:S59"/>
    <mergeCell ref="A73:B73"/>
    <mergeCell ref="C73:H73"/>
    <mergeCell ref="N73:P73"/>
    <mergeCell ref="Q73:S73"/>
    <mergeCell ref="A68:B68"/>
    <mergeCell ref="N39:P39"/>
    <mergeCell ref="I34:J34"/>
    <mergeCell ref="A29:B29"/>
    <mergeCell ref="A30:B30"/>
    <mergeCell ref="A28:B28"/>
    <mergeCell ref="C28:H28"/>
    <mergeCell ref="C26:H26"/>
    <mergeCell ref="C30:H30"/>
    <mergeCell ref="C27:H27"/>
    <mergeCell ref="I27:J27"/>
    <mergeCell ref="I30:J30"/>
    <mergeCell ref="I32:J32"/>
    <mergeCell ref="T24:V24"/>
    <mergeCell ref="N25:P25"/>
    <mergeCell ref="Q25:S25"/>
    <mergeCell ref="T25:V25"/>
    <mergeCell ref="I26:J26"/>
    <mergeCell ref="I28:J28"/>
    <mergeCell ref="K28:M28"/>
    <mergeCell ref="K27:M27"/>
    <mergeCell ref="A24:B24"/>
    <mergeCell ref="C24:H24"/>
    <mergeCell ref="I24:J24"/>
    <mergeCell ref="K24:M24"/>
    <mergeCell ref="N24:P24"/>
    <mergeCell ref="Q24:S24"/>
    <mergeCell ref="T26:V26"/>
    <mergeCell ref="T28:V28"/>
    <mergeCell ref="T27:V27"/>
    <mergeCell ref="A25:B25"/>
    <mergeCell ref="C25:H25"/>
    <mergeCell ref="I25:J25"/>
    <mergeCell ref="T22:V22"/>
    <mergeCell ref="A23:B23"/>
    <mergeCell ref="C23:H23"/>
    <mergeCell ref="I23:J23"/>
    <mergeCell ref="K23:M23"/>
    <mergeCell ref="N23:P23"/>
    <mergeCell ref="Q23:S23"/>
    <mergeCell ref="T23:V23"/>
    <mergeCell ref="K22:M22"/>
    <mergeCell ref="A22:B22"/>
    <mergeCell ref="C22:H22"/>
    <mergeCell ref="I22:J22"/>
    <mergeCell ref="C19:H19"/>
    <mergeCell ref="I19:J19"/>
    <mergeCell ref="K19:M19"/>
    <mergeCell ref="N19:P19"/>
    <mergeCell ref="C18:H18"/>
    <mergeCell ref="I18:J18"/>
    <mergeCell ref="N18:P18"/>
    <mergeCell ref="T20:V20"/>
    <mergeCell ref="A21:B21"/>
    <mergeCell ref="C21:H21"/>
    <mergeCell ref="I21:J21"/>
    <mergeCell ref="K21:M21"/>
    <mergeCell ref="N21:P21"/>
    <mergeCell ref="Q21:S21"/>
    <mergeCell ref="T21:V21"/>
    <mergeCell ref="A20:B20"/>
    <mergeCell ref="C20:H20"/>
    <mergeCell ref="I20:J20"/>
    <mergeCell ref="A19:B19"/>
    <mergeCell ref="T18:V18"/>
    <mergeCell ref="T19:V19"/>
    <mergeCell ref="A3:B3"/>
    <mergeCell ref="C3:H3"/>
    <mergeCell ref="I3:J3"/>
    <mergeCell ref="K3:M3"/>
    <mergeCell ref="T3:V3"/>
    <mergeCell ref="T2:V2"/>
    <mergeCell ref="K2:M2"/>
    <mergeCell ref="N2:P2"/>
    <mergeCell ref="Q2:S2"/>
    <mergeCell ref="A2:B2"/>
    <mergeCell ref="C2:H2"/>
    <mergeCell ref="I2:J2"/>
    <mergeCell ref="N3:P3"/>
    <mergeCell ref="Q3:S3"/>
    <mergeCell ref="N34:P34"/>
    <mergeCell ref="Q7:S7"/>
    <mergeCell ref="Q11:S11"/>
    <mergeCell ref="Q16:S16"/>
    <mergeCell ref="Q20:S20"/>
    <mergeCell ref="N27:P27"/>
    <mergeCell ref="Q27:S27"/>
    <mergeCell ref="N28:P28"/>
    <mergeCell ref="N29:P29"/>
    <mergeCell ref="Q19:S19"/>
    <mergeCell ref="N26:P26"/>
    <mergeCell ref="Q28:S28"/>
    <mergeCell ref="N22:P22"/>
    <mergeCell ref="Q22:S22"/>
    <mergeCell ref="Q18:S18"/>
    <mergeCell ref="Q14:S14"/>
    <mergeCell ref="Q26:S26"/>
    <mergeCell ref="Q38:S38"/>
    <mergeCell ref="Q30:S30"/>
    <mergeCell ref="Q32:S32"/>
    <mergeCell ref="N38:P38"/>
    <mergeCell ref="T52:V52"/>
    <mergeCell ref="T51:V51"/>
    <mergeCell ref="T44:V44"/>
    <mergeCell ref="Q46:S46"/>
    <mergeCell ref="T46:V46"/>
    <mergeCell ref="N46:P46"/>
    <mergeCell ref="T45:V45"/>
    <mergeCell ref="Q45:S45"/>
    <mergeCell ref="N45:P45"/>
    <mergeCell ref="T48:V48"/>
    <mergeCell ref="N30:P30"/>
    <mergeCell ref="T38:V38"/>
    <mergeCell ref="Q39:S39"/>
    <mergeCell ref="T39:V39"/>
    <mergeCell ref="N37:P37"/>
    <mergeCell ref="Q37:S37"/>
    <mergeCell ref="Q34:S34"/>
    <mergeCell ref="N35:P35"/>
    <mergeCell ref="Q35:S35"/>
    <mergeCell ref="Q36:S36"/>
    <mergeCell ref="N36:P36"/>
    <mergeCell ref="A4:B4"/>
    <mergeCell ref="C4:H4"/>
    <mergeCell ref="I4:J4"/>
    <mergeCell ref="K4:M4"/>
    <mergeCell ref="A5:B5"/>
    <mergeCell ref="C5:H5"/>
    <mergeCell ref="I5:J5"/>
    <mergeCell ref="K5:M5"/>
    <mergeCell ref="K10:M10"/>
    <mergeCell ref="K26:M26"/>
    <mergeCell ref="K20:M20"/>
    <mergeCell ref="N14:P14"/>
    <mergeCell ref="K25:M25"/>
    <mergeCell ref="A6:B6"/>
    <mergeCell ref="A7:B7"/>
    <mergeCell ref="C7:H7"/>
    <mergeCell ref="A18:B18"/>
    <mergeCell ref="C6:H6"/>
    <mergeCell ref="A8:B8"/>
    <mergeCell ref="C9:H9"/>
    <mergeCell ref="I6:J6"/>
    <mergeCell ref="K6:M6"/>
    <mergeCell ref="I7:J7"/>
    <mergeCell ref="N4:P4"/>
    <mergeCell ref="Q4:S4"/>
    <mergeCell ref="T4:V4"/>
    <mergeCell ref="N5:P5"/>
    <mergeCell ref="Q5:S5"/>
    <mergeCell ref="Q6:S6"/>
    <mergeCell ref="T6:V6"/>
    <mergeCell ref="Q8:S8"/>
    <mergeCell ref="T8:V8"/>
    <mergeCell ref="N6:P6"/>
    <mergeCell ref="N7:P7"/>
    <mergeCell ref="T7:V7"/>
    <mergeCell ref="N8:P8"/>
    <mergeCell ref="T9:V9"/>
    <mergeCell ref="T10:V10"/>
    <mergeCell ref="T14:V14"/>
    <mergeCell ref="N20:P20"/>
    <mergeCell ref="N10:P10"/>
    <mergeCell ref="Q10:S10"/>
    <mergeCell ref="N9:P9"/>
    <mergeCell ref="Q9:S9"/>
    <mergeCell ref="T5:V5"/>
    <mergeCell ref="K7:M7"/>
    <mergeCell ref="K12:M12"/>
    <mergeCell ref="K18:M18"/>
    <mergeCell ref="I12:J12"/>
    <mergeCell ref="A12:B12"/>
    <mergeCell ref="A16:B16"/>
    <mergeCell ref="A14:B14"/>
    <mergeCell ref="C14:H14"/>
    <mergeCell ref="I14:J14"/>
    <mergeCell ref="K14:M14"/>
    <mergeCell ref="A13:B13"/>
    <mergeCell ref="C13:H13"/>
    <mergeCell ref="I13:J13"/>
    <mergeCell ref="K13:M13"/>
    <mergeCell ref="C8:H8"/>
    <mergeCell ref="I8:J8"/>
    <mergeCell ref="K8:M8"/>
    <mergeCell ref="A10:B10"/>
    <mergeCell ref="A9:B9"/>
    <mergeCell ref="I9:J9"/>
    <mergeCell ref="K9:M9"/>
    <mergeCell ref="A11:B11"/>
    <mergeCell ref="C11:H11"/>
    <mergeCell ref="I11:J11"/>
    <mergeCell ref="K11:M11"/>
    <mergeCell ref="N11:P11"/>
    <mergeCell ref="T11:V11"/>
    <mergeCell ref="C10:H10"/>
    <mergeCell ref="I10:J10"/>
    <mergeCell ref="Q12:S12"/>
    <mergeCell ref="C12:H12"/>
    <mergeCell ref="N12:P12"/>
    <mergeCell ref="A15:B15"/>
    <mergeCell ref="C15:H15"/>
    <mergeCell ref="I15:J15"/>
    <mergeCell ref="K15:M15"/>
    <mergeCell ref="N15:P15"/>
    <mergeCell ref="Q15:S15"/>
    <mergeCell ref="T15:V15"/>
    <mergeCell ref="T12:V12"/>
    <mergeCell ref="N13:P13"/>
    <mergeCell ref="Q13:S13"/>
    <mergeCell ref="T13:V13"/>
    <mergeCell ref="A17:B17"/>
    <mergeCell ref="C17:H17"/>
    <mergeCell ref="I17:J17"/>
    <mergeCell ref="K17:M17"/>
    <mergeCell ref="N17:P17"/>
    <mergeCell ref="Q17:S17"/>
    <mergeCell ref="T17:V17"/>
    <mergeCell ref="C16:H16"/>
    <mergeCell ref="I16:J16"/>
    <mergeCell ref="K16:M16"/>
    <mergeCell ref="N16:P16"/>
    <mergeCell ref="T16:V16"/>
    <mergeCell ref="K29:M29"/>
    <mergeCell ref="Q72:S72"/>
    <mergeCell ref="Q68:S68"/>
    <mergeCell ref="N68:P68"/>
    <mergeCell ref="K64:M64"/>
    <mergeCell ref="Q64:S64"/>
    <mergeCell ref="N64:P64"/>
    <mergeCell ref="N48:P48"/>
    <mergeCell ref="Q48:S48"/>
    <mergeCell ref="N52:P52"/>
    <mergeCell ref="Q52:S52"/>
    <mergeCell ref="N53:P53"/>
    <mergeCell ref="N51:P51"/>
    <mergeCell ref="Q51:S51"/>
    <mergeCell ref="N43:P43"/>
    <mergeCell ref="N44:P44"/>
    <mergeCell ref="K44:M44"/>
    <mergeCell ref="K59:M59"/>
    <mergeCell ref="Q60:S60"/>
    <mergeCell ref="K60:M60"/>
    <mergeCell ref="Q42:S42"/>
    <mergeCell ref="K39:M39"/>
    <mergeCell ref="Q70:S70"/>
    <mergeCell ref="N70:P70"/>
    <mergeCell ref="T73:V73"/>
    <mergeCell ref="I72:J72"/>
    <mergeCell ref="C72:H72"/>
    <mergeCell ref="A71:B71"/>
    <mergeCell ref="C71:H71"/>
    <mergeCell ref="I71:J71"/>
    <mergeCell ref="K71:M71"/>
    <mergeCell ref="N71:P71"/>
    <mergeCell ref="Q71:S71"/>
    <mergeCell ref="T71:V71"/>
    <mergeCell ref="T72:V72"/>
    <mergeCell ref="C68:H68"/>
    <mergeCell ref="C70:H70"/>
    <mergeCell ref="A70:B70"/>
    <mergeCell ref="T68:V68"/>
    <mergeCell ref="A69:B69"/>
    <mergeCell ref="C69:H69"/>
    <mergeCell ref="I69:J69"/>
    <mergeCell ref="K69:M69"/>
    <mergeCell ref="N69:P69"/>
    <mergeCell ref="Q69:S69"/>
    <mergeCell ref="T69:V69"/>
    <mergeCell ref="I68:J68"/>
    <mergeCell ref="K68:M68"/>
    <mergeCell ref="T70:V70"/>
    <mergeCell ref="A67:B67"/>
    <mergeCell ref="C67:H67"/>
    <mergeCell ref="I67:J67"/>
    <mergeCell ref="K67:M67"/>
    <mergeCell ref="N67:P67"/>
    <mergeCell ref="Q67:S67"/>
    <mergeCell ref="T67:V67"/>
    <mergeCell ref="I66:J66"/>
    <mergeCell ref="K66:M66"/>
    <mergeCell ref="A66:B66"/>
    <mergeCell ref="A64:B64"/>
    <mergeCell ref="Q66:S66"/>
    <mergeCell ref="N66:P66"/>
    <mergeCell ref="A62:B62"/>
    <mergeCell ref="T64:V64"/>
    <mergeCell ref="A65:B65"/>
    <mergeCell ref="C65:H65"/>
    <mergeCell ref="I65:J65"/>
    <mergeCell ref="K65:M65"/>
    <mergeCell ref="N65:P65"/>
    <mergeCell ref="Q65:S65"/>
    <mergeCell ref="T65:V65"/>
    <mergeCell ref="I64:J64"/>
    <mergeCell ref="T63:V63"/>
    <mergeCell ref="I62:J62"/>
    <mergeCell ref="Q62:S62"/>
    <mergeCell ref="K62:M62"/>
    <mergeCell ref="N62:P62"/>
    <mergeCell ref="T62:V62"/>
    <mergeCell ref="A63:B63"/>
    <mergeCell ref="C63:H63"/>
    <mergeCell ref="I63:J63"/>
    <mergeCell ref="K63:M63"/>
    <mergeCell ref="T66:V66"/>
    <mergeCell ref="A57:B57"/>
    <mergeCell ref="C57:H57"/>
    <mergeCell ref="I57:J57"/>
    <mergeCell ref="T61:V61"/>
    <mergeCell ref="A60:B60"/>
    <mergeCell ref="A61:B61"/>
    <mergeCell ref="C61:H61"/>
    <mergeCell ref="I61:J61"/>
    <mergeCell ref="C60:H60"/>
    <mergeCell ref="I60:J60"/>
    <mergeCell ref="I59:J59"/>
    <mergeCell ref="A58:B58"/>
    <mergeCell ref="C58:H58"/>
    <mergeCell ref="I58:J58"/>
    <mergeCell ref="A59:B59"/>
    <mergeCell ref="C59:H59"/>
    <mergeCell ref="T57:V57"/>
    <mergeCell ref="N60:P60"/>
    <mergeCell ref="A56:B56"/>
    <mergeCell ref="I53:J53"/>
    <mergeCell ref="T55:V55"/>
    <mergeCell ref="N55:P55"/>
    <mergeCell ref="Q55:S55"/>
    <mergeCell ref="T53:V53"/>
    <mergeCell ref="Q53:S53"/>
    <mergeCell ref="N54:P54"/>
    <mergeCell ref="T49:V49"/>
    <mergeCell ref="Q49:S49"/>
    <mergeCell ref="N49:P49"/>
    <mergeCell ref="K56:M56"/>
    <mergeCell ref="I55:J55"/>
    <mergeCell ref="K55:M55"/>
    <mergeCell ref="C56:H56"/>
    <mergeCell ref="I56:J56"/>
    <mergeCell ref="A54:B54"/>
    <mergeCell ref="C54:H54"/>
    <mergeCell ref="I54:J54"/>
    <mergeCell ref="C55:H55"/>
    <mergeCell ref="K54:M54"/>
    <mergeCell ref="K52:M52"/>
    <mergeCell ref="T54:V54"/>
    <mergeCell ref="Q54:S54"/>
    <mergeCell ref="I46:J46"/>
    <mergeCell ref="K46:M46"/>
    <mergeCell ref="A46:B46"/>
    <mergeCell ref="C46:H46"/>
    <mergeCell ref="C29:H29"/>
    <mergeCell ref="T31:V31"/>
    <mergeCell ref="N31:P31"/>
    <mergeCell ref="Q31:S31"/>
    <mergeCell ref="I31:J31"/>
    <mergeCell ref="K31:M31"/>
    <mergeCell ref="T30:V30"/>
    <mergeCell ref="Q29:S29"/>
    <mergeCell ref="I29:J29"/>
    <mergeCell ref="T29:V29"/>
    <mergeCell ref="K30:M30"/>
    <mergeCell ref="T33:V33"/>
    <mergeCell ref="Q33:S33"/>
    <mergeCell ref="T32:V32"/>
    <mergeCell ref="N32:P32"/>
    <mergeCell ref="N33:P33"/>
    <mergeCell ref="K45:M45"/>
    <mergeCell ref="T42:V42"/>
    <mergeCell ref="Q44:S44"/>
    <mergeCell ref="T43:V43"/>
    <mergeCell ref="A51:B51"/>
    <mergeCell ref="C51:H51"/>
    <mergeCell ref="I50:J50"/>
    <mergeCell ref="K50:M50"/>
    <mergeCell ref="Q50:S50"/>
    <mergeCell ref="T50:V50"/>
    <mergeCell ref="T47:V47"/>
    <mergeCell ref="N47:P47"/>
    <mergeCell ref="Q47:S47"/>
    <mergeCell ref="A48:B48"/>
    <mergeCell ref="C48:H48"/>
    <mergeCell ref="I48:J48"/>
    <mergeCell ref="K48:M48"/>
    <mergeCell ref="I47:J47"/>
    <mergeCell ref="C47:H47"/>
    <mergeCell ref="K47:M47"/>
    <mergeCell ref="K32:M32"/>
    <mergeCell ref="C31:H31"/>
    <mergeCell ref="K33:M33"/>
    <mergeCell ref="I33:J33"/>
    <mergeCell ref="C39:H39"/>
    <mergeCell ref="I42:J42"/>
    <mergeCell ref="A36:B36"/>
    <mergeCell ref="A37:B37"/>
    <mergeCell ref="C37:H37"/>
    <mergeCell ref="I37:J37"/>
    <mergeCell ref="I36:J36"/>
    <mergeCell ref="C38:H38"/>
    <mergeCell ref="K35:M35"/>
    <mergeCell ref="K36:M36"/>
    <mergeCell ref="A40:B40"/>
    <mergeCell ref="I40:J40"/>
    <mergeCell ref="I39:J39"/>
    <mergeCell ref="K34:M34"/>
    <mergeCell ref="K37:M37"/>
    <mergeCell ref="A35:B35"/>
    <mergeCell ref="C35:H35"/>
    <mergeCell ref="I35:J35"/>
    <mergeCell ref="A34:B34"/>
    <mergeCell ref="C34:H34"/>
    <mergeCell ref="A81:B81"/>
    <mergeCell ref="A72:B72"/>
    <mergeCell ref="A76:B76"/>
    <mergeCell ref="C40:H40"/>
    <mergeCell ref="A47:B47"/>
    <mergeCell ref="A45:B45"/>
    <mergeCell ref="C45:H45"/>
    <mergeCell ref="A49:B49"/>
    <mergeCell ref="C49:H49"/>
    <mergeCell ref="A55:B55"/>
    <mergeCell ref="A77:B77"/>
    <mergeCell ref="C77:H77"/>
    <mergeCell ref="A74:B74"/>
    <mergeCell ref="C74:H74"/>
    <mergeCell ref="C81:H81"/>
    <mergeCell ref="C52:H52"/>
    <mergeCell ref="A53:B53"/>
    <mergeCell ref="C53:H53"/>
    <mergeCell ref="A52:B52"/>
    <mergeCell ref="A44:B44"/>
    <mergeCell ref="C44:H44"/>
    <mergeCell ref="A50:B50"/>
    <mergeCell ref="C50:H50"/>
    <mergeCell ref="A43:B43"/>
    <mergeCell ref="A1:V1"/>
    <mergeCell ref="C62:H62"/>
    <mergeCell ref="C64:H64"/>
    <mergeCell ref="C66:H66"/>
    <mergeCell ref="A33:B33"/>
    <mergeCell ref="C33:H33"/>
    <mergeCell ref="A42:B42"/>
    <mergeCell ref="C42:H42"/>
    <mergeCell ref="C36:H36"/>
    <mergeCell ref="A38:B38"/>
    <mergeCell ref="I44:J44"/>
    <mergeCell ref="I45:J45"/>
    <mergeCell ref="I52:J52"/>
    <mergeCell ref="A26:B26"/>
    <mergeCell ref="A39:B39"/>
    <mergeCell ref="A27:B27"/>
    <mergeCell ref="K42:M42"/>
    <mergeCell ref="Q43:S43"/>
    <mergeCell ref="N42:P42"/>
    <mergeCell ref="I43:J43"/>
    <mergeCell ref="C43:H43"/>
    <mergeCell ref="A31:B31"/>
    <mergeCell ref="A32:B32"/>
    <mergeCell ref="C32:H32"/>
    <mergeCell ref="K81:M81"/>
    <mergeCell ref="I81:J81"/>
    <mergeCell ref="I49:J49"/>
    <mergeCell ref="K49:M49"/>
    <mergeCell ref="I51:J51"/>
    <mergeCell ref="K51:M51"/>
    <mergeCell ref="K53:M53"/>
    <mergeCell ref="K74:M74"/>
    <mergeCell ref="K76:M76"/>
    <mergeCell ref="I74:J74"/>
    <mergeCell ref="I76:J76"/>
    <mergeCell ref="K57:M57"/>
    <mergeCell ref="K78:M78"/>
    <mergeCell ref="I70:J70"/>
    <mergeCell ref="I73:J73"/>
    <mergeCell ref="K73:M73"/>
  </mergeCells>
  <phoneticPr fontId="0" type="noConversion"/>
  <pageMargins left="0.78740157480314965" right="0" top="0.39370078740157483" bottom="0.59055118110236227" header="0" footer="0"/>
  <pageSetup paperSize="9" scale="85" fitToHeight="0" orientation="portrait" horizontalDpi="300" verticalDpi="300" r:id="rId1"/>
  <headerFooter alignWithMargins="0">
    <oddFooter>&amp;L&amp;"Arial,Fett"&amp;14Tischeinteilung&amp;C&amp;"Arial,Fett"&amp;14 alle Spieltage&amp;R&amp;"Arial,Fett"&amp;14beliebige 5er-Gruppen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80"/>
  <sheetViews>
    <sheetView showZeros="0" zoomScaleNormal="100" workbookViewId="0">
      <selection activeCell="F1" sqref="F1:I2"/>
    </sheetView>
  </sheetViews>
  <sheetFormatPr baseColWidth="10" defaultRowHeight="45" customHeight="1" x14ac:dyDescent="0.2"/>
  <cols>
    <col min="1" max="3" width="14.28515625" style="59" customWidth="1"/>
    <col min="4" max="4" width="14.28515625" style="58" customWidth="1"/>
    <col min="5" max="16384" width="11.42578125" style="59"/>
  </cols>
  <sheetData>
    <row r="1" spans="1:9" s="54" customFormat="1" ht="45" customHeight="1" x14ac:dyDescent="0.2">
      <c r="A1" s="51" t="str">
        <f>'sonstige 5er!'!AA11</f>
        <v>Liga</v>
      </c>
      <c r="B1" s="51">
        <f>'sonstige 5er!'!W11</f>
        <v>45178</v>
      </c>
      <c r="C1" s="52" t="str">
        <f>'sonstige 5er!'!A3</f>
        <v>6. / 1</v>
      </c>
      <c r="D1" s="86">
        <f>'sonstige 5er!'!I3</f>
        <v>1</v>
      </c>
      <c r="E1" s="53"/>
      <c r="F1" s="445" t="s">
        <v>170</v>
      </c>
      <c r="G1" s="446"/>
      <c r="H1" s="446"/>
      <c r="I1" s="447"/>
    </row>
    <row r="2" spans="1:9" s="58" customFormat="1" ht="45" customHeight="1" x14ac:dyDescent="0.35">
      <c r="A2" s="55" t="str">
        <f>'sonstige 5er!'!K3&amp;"  "</f>
        <v xml:space="preserve">A / 1  </v>
      </c>
      <c r="B2" s="56" t="str">
        <f>'sonstige 5er!'!N3</f>
        <v>C / 4</v>
      </c>
      <c r="C2" s="56" t="str">
        <f>'sonstige 5er!'!Q3</f>
        <v>D / 3</v>
      </c>
      <c r="D2" s="56" t="str">
        <f>'sonstige 5er!'!T3</f>
        <v>E / 2</v>
      </c>
      <c r="E2" s="57"/>
      <c r="F2" s="448"/>
      <c r="G2" s="449"/>
      <c r="H2" s="449"/>
      <c r="I2" s="450"/>
    </row>
    <row r="3" spans="1:9" s="54" customFormat="1" ht="45" customHeight="1" x14ac:dyDescent="0.2">
      <c r="A3" s="51" t="str">
        <f>$A$1</f>
        <v>Liga</v>
      </c>
      <c r="B3" s="51">
        <f>$B$1</f>
        <v>45178</v>
      </c>
      <c r="C3" s="52" t="str">
        <f>'sonstige 5er!'!A5</f>
        <v>6. / 1</v>
      </c>
      <c r="D3" s="86">
        <f>'sonstige 5er!'!I5</f>
        <v>2</v>
      </c>
      <c r="E3" s="53"/>
      <c r="F3" s="451" t="s">
        <v>171</v>
      </c>
      <c r="G3" s="452"/>
      <c r="H3" s="452"/>
      <c r="I3" s="453"/>
    </row>
    <row r="4" spans="1:9" s="58" customFormat="1" ht="45" customHeight="1" x14ac:dyDescent="0.35">
      <c r="A4" s="55" t="str">
        <f>'sonstige 5er!'!K5&amp;"  "</f>
        <v xml:space="preserve">B / 1  </v>
      </c>
      <c r="B4" s="56" t="str">
        <f>'sonstige 5er!'!N5</f>
        <v>A / 2</v>
      </c>
      <c r="C4" s="56" t="str">
        <f>'sonstige 5er!'!Q5</f>
        <v>E / 3</v>
      </c>
      <c r="D4" s="56" t="str">
        <f>'sonstige 5er!'!T5</f>
        <v>D / 4</v>
      </c>
      <c r="E4" s="57"/>
      <c r="F4" s="454"/>
      <c r="G4" s="455"/>
      <c r="H4" s="455"/>
      <c r="I4" s="456"/>
    </row>
    <row r="5" spans="1:9" s="54" customFormat="1" ht="45" customHeight="1" x14ac:dyDescent="0.2">
      <c r="A5" s="51" t="str">
        <f>$A$1</f>
        <v>Liga</v>
      </c>
      <c r="B5" s="51">
        <f>$B$1</f>
        <v>45178</v>
      </c>
      <c r="C5" s="52" t="str">
        <f>'sonstige 5er!'!A7</f>
        <v>6. / 1</v>
      </c>
      <c r="D5" s="86">
        <f>'sonstige 5er!'!I7</f>
        <v>3</v>
      </c>
      <c r="E5" s="53"/>
      <c r="F5" s="457" t="s">
        <v>160</v>
      </c>
      <c r="G5" s="458"/>
      <c r="H5" s="458"/>
      <c r="I5" s="459"/>
    </row>
    <row r="6" spans="1:9" s="58" customFormat="1" ht="45" customHeight="1" x14ac:dyDescent="0.35">
      <c r="A6" s="55" t="str">
        <f>'sonstige 5er!'!K7&amp;"  "</f>
        <v xml:space="preserve">C / 1  </v>
      </c>
      <c r="B6" s="56" t="str">
        <f>'sonstige 5er!'!N7</f>
        <v>E / 4</v>
      </c>
      <c r="C6" s="56" t="str">
        <f>'sonstige 5er!'!Q7</f>
        <v>A / 3</v>
      </c>
      <c r="D6" s="56" t="str">
        <f>'sonstige 5er!'!T7</f>
        <v>B / 2</v>
      </c>
      <c r="E6" s="57"/>
      <c r="F6" s="460"/>
      <c r="G6" s="461"/>
      <c r="H6" s="461"/>
      <c r="I6" s="462"/>
    </row>
    <row r="7" spans="1:9" s="54" customFormat="1" ht="45" customHeight="1" x14ac:dyDescent="0.2">
      <c r="A7" s="51" t="str">
        <f>$A$1</f>
        <v>Liga</v>
      </c>
      <c r="B7" s="51">
        <f>$B$1</f>
        <v>45178</v>
      </c>
      <c r="C7" s="52" t="str">
        <f>'sonstige 5er!'!A9</f>
        <v>6. / 1</v>
      </c>
      <c r="D7" s="86">
        <f>'sonstige 5er!'!I9</f>
        <v>4</v>
      </c>
      <c r="E7" s="53"/>
      <c r="F7" s="572" t="s">
        <v>174</v>
      </c>
      <c r="G7" s="573"/>
      <c r="H7" s="573"/>
      <c r="I7" s="574"/>
    </row>
    <row r="8" spans="1:9" s="58" customFormat="1" ht="45" customHeight="1" x14ac:dyDescent="0.35">
      <c r="A8" s="55" t="str">
        <f>'sonstige 5er!'!K9&amp;"  "</f>
        <v xml:space="preserve">D / 1  </v>
      </c>
      <c r="B8" s="56" t="str">
        <f>'sonstige 5er!'!N9</f>
        <v>C / 2</v>
      </c>
      <c r="C8" s="56" t="str">
        <f>'sonstige 5er!'!Q9</f>
        <v>B / 3</v>
      </c>
      <c r="D8" s="56" t="str">
        <f>'sonstige 5er!'!T9</f>
        <v>A / 4</v>
      </c>
      <c r="E8" s="57"/>
      <c r="F8" s="575"/>
      <c r="G8" s="576"/>
      <c r="H8" s="576"/>
      <c r="I8" s="577"/>
    </row>
    <row r="9" spans="1:9" s="54" customFormat="1" ht="45" customHeight="1" x14ac:dyDescent="0.2">
      <c r="A9" s="51" t="str">
        <f>$A$1</f>
        <v>Liga</v>
      </c>
      <c r="B9" s="51">
        <f>$B$1</f>
        <v>45178</v>
      </c>
      <c r="C9" s="52" t="str">
        <f>'sonstige 5er!'!A11</f>
        <v>6. / 1</v>
      </c>
      <c r="D9" s="86">
        <f>'sonstige 5er!'!I11</f>
        <v>5</v>
      </c>
      <c r="E9" s="53"/>
      <c r="F9" s="59"/>
      <c r="G9" s="59"/>
      <c r="H9" s="59"/>
      <c r="I9" s="59"/>
    </row>
    <row r="10" spans="1:9" s="58" customFormat="1" ht="45" customHeight="1" x14ac:dyDescent="0.35">
      <c r="A10" s="55" t="str">
        <f>'sonstige 5er!'!K11&amp;"  "</f>
        <v xml:space="preserve">E / 1  </v>
      </c>
      <c r="B10" s="56" t="str">
        <f>'sonstige 5er!'!N11</f>
        <v>B / 4</v>
      </c>
      <c r="C10" s="56" t="str">
        <f>'sonstige 5er!'!Q11</f>
        <v>C / 3</v>
      </c>
      <c r="D10" s="56" t="str">
        <f>'sonstige 5er!'!T11</f>
        <v>D / 2</v>
      </c>
      <c r="E10" s="57"/>
      <c r="F10" s="59"/>
      <c r="G10" s="59"/>
      <c r="H10" s="59"/>
      <c r="I10" s="59"/>
    </row>
    <row r="11" spans="1:9" s="54" customFormat="1" ht="45" customHeight="1" x14ac:dyDescent="0.2">
      <c r="A11" s="51" t="str">
        <f>$A$1</f>
        <v>Liga</v>
      </c>
      <c r="B11" s="51">
        <f>$B$1</f>
        <v>45178</v>
      </c>
      <c r="C11" s="52" t="str">
        <f>'sonstige 5er!'!A43</f>
        <v>6. / 2</v>
      </c>
      <c r="D11" s="86">
        <f>'sonstige 5er!'!I43</f>
        <v>1</v>
      </c>
      <c r="E11" s="53"/>
      <c r="F11" s="59"/>
      <c r="G11" s="59"/>
      <c r="H11" s="59"/>
      <c r="I11" s="59"/>
    </row>
    <row r="12" spans="1:9" s="58" customFormat="1" ht="45" customHeight="1" x14ac:dyDescent="0.35">
      <c r="A12" s="55" t="str">
        <f>'sonstige 5er!'!K43&amp;"  "</f>
        <v xml:space="preserve">A / 2  </v>
      </c>
      <c r="B12" s="56" t="str">
        <f>'sonstige 5er!'!N43</f>
        <v>D / 3</v>
      </c>
      <c r="C12" s="56" t="str">
        <f>'sonstige 5er!'!Q43</f>
        <v>B / 4</v>
      </c>
      <c r="D12" s="56" t="str">
        <f>'sonstige 5er!'!T43</f>
        <v>C / 1</v>
      </c>
      <c r="E12" s="57"/>
      <c r="F12" s="59"/>
      <c r="G12" s="59"/>
      <c r="H12" s="59"/>
      <c r="I12" s="59"/>
    </row>
    <row r="13" spans="1:9" s="54" customFormat="1" ht="45" customHeight="1" x14ac:dyDescent="0.2">
      <c r="A13" s="51" t="str">
        <f>$A$1</f>
        <v>Liga</v>
      </c>
      <c r="B13" s="51">
        <f>$B$1</f>
        <v>45178</v>
      </c>
      <c r="C13" s="52" t="str">
        <f>'sonstige 5er!'!A45</f>
        <v>6. / 2</v>
      </c>
      <c r="D13" s="86">
        <f>'sonstige 5er!'!I45</f>
        <v>2</v>
      </c>
      <c r="E13" s="53"/>
      <c r="F13" s="59"/>
      <c r="G13" s="59"/>
      <c r="H13" s="59"/>
      <c r="I13" s="59"/>
    </row>
    <row r="14" spans="1:9" s="58" customFormat="1" ht="45" customHeight="1" x14ac:dyDescent="0.35">
      <c r="A14" s="55" t="str">
        <f>'sonstige 5er!'!K45&amp;"  "</f>
        <v xml:space="preserve">B / 2  </v>
      </c>
      <c r="B14" s="56" t="str">
        <f>'sonstige 5er!'!N45</f>
        <v>D / 1</v>
      </c>
      <c r="C14" s="56" t="str">
        <f>'sonstige 5er!'!Q45</f>
        <v>C / 4</v>
      </c>
      <c r="D14" s="56" t="str">
        <f>'sonstige 5er!'!T45</f>
        <v>E / 3</v>
      </c>
      <c r="E14" s="57"/>
      <c r="F14" s="59"/>
      <c r="G14" s="59"/>
      <c r="H14" s="59"/>
      <c r="I14" s="59"/>
    </row>
    <row r="15" spans="1:9" s="54" customFormat="1" ht="45" customHeight="1" x14ac:dyDescent="0.2">
      <c r="A15" s="51" t="str">
        <f>$A$1</f>
        <v>Liga</v>
      </c>
      <c r="B15" s="51">
        <f>$B$1</f>
        <v>45178</v>
      </c>
      <c r="C15" s="52" t="str">
        <f>'sonstige 5er!'!A47</f>
        <v>6. / 2</v>
      </c>
      <c r="D15" s="86">
        <f>'sonstige 5er!'!I47</f>
        <v>3</v>
      </c>
      <c r="E15" s="53"/>
      <c r="F15" s="59"/>
      <c r="G15" s="59"/>
      <c r="H15" s="59"/>
      <c r="I15" s="59"/>
    </row>
    <row r="16" spans="1:9" s="58" customFormat="1" ht="45" customHeight="1" x14ac:dyDescent="0.35">
      <c r="A16" s="55" t="str">
        <f>'sonstige 5er!'!K47&amp;"  "</f>
        <v xml:space="preserve">C / 2  </v>
      </c>
      <c r="B16" s="56" t="str">
        <f>'sonstige 5er!'!N47</f>
        <v>E / 1</v>
      </c>
      <c r="C16" s="56" t="str">
        <f>'sonstige 5er!'!Q47</f>
        <v>D / 4</v>
      </c>
      <c r="D16" s="56" t="str">
        <f>'sonstige 5er!'!T47</f>
        <v>A / 3</v>
      </c>
      <c r="E16" s="57"/>
      <c r="F16" s="59"/>
      <c r="G16" s="59"/>
      <c r="H16" s="59"/>
      <c r="I16" s="59"/>
    </row>
    <row r="17" spans="1:9" s="54" customFormat="1" ht="45" customHeight="1" x14ac:dyDescent="0.2">
      <c r="A17" s="51" t="str">
        <f>$A$1</f>
        <v>Liga</v>
      </c>
      <c r="B17" s="51">
        <f>$B$1</f>
        <v>45178</v>
      </c>
      <c r="C17" s="52" t="str">
        <f>'sonstige 5er!'!A49</f>
        <v>6. / 2</v>
      </c>
      <c r="D17" s="86">
        <f>'sonstige 5er!'!I49</f>
        <v>4</v>
      </c>
      <c r="E17" s="53"/>
      <c r="F17" s="59"/>
      <c r="G17" s="59"/>
      <c r="H17" s="59"/>
      <c r="I17" s="59"/>
    </row>
    <row r="18" spans="1:9" s="58" customFormat="1" ht="45" customHeight="1" x14ac:dyDescent="0.35">
      <c r="A18" s="55" t="str">
        <f>'sonstige 5er!'!K49&amp;"  "</f>
        <v xml:space="preserve">D / 2  </v>
      </c>
      <c r="B18" s="56" t="str">
        <f>'sonstige 5er!'!N49</f>
        <v>A / 1</v>
      </c>
      <c r="C18" s="56" t="str">
        <f>'sonstige 5er!'!Q49</f>
        <v>E / 4</v>
      </c>
      <c r="D18" s="56" t="str">
        <f>'sonstige 5er!'!T49</f>
        <v>B / 3</v>
      </c>
      <c r="E18" s="57"/>
      <c r="F18" s="59"/>
      <c r="G18" s="59"/>
      <c r="H18" s="59"/>
      <c r="I18" s="59"/>
    </row>
    <row r="19" spans="1:9" s="54" customFormat="1" ht="45" customHeight="1" x14ac:dyDescent="0.2">
      <c r="A19" s="51" t="str">
        <f>$A$1</f>
        <v>Liga</v>
      </c>
      <c r="B19" s="51">
        <f>$B$1</f>
        <v>45178</v>
      </c>
      <c r="C19" s="52" t="str">
        <f>'sonstige 5er!'!A51</f>
        <v>6. / 2</v>
      </c>
      <c r="D19" s="86">
        <f>'sonstige 5er!'!I51</f>
        <v>5</v>
      </c>
      <c r="E19" s="53"/>
      <c r="F19" s="59"/>
      <c r="G19" s="59"/>
      <c r="H19" s="59"/>
      <c r="I19" s="59"/>
    </row>
    <row r="20" spans="1:9" s="58" customFormat="1" ht="45" customHeight="1" x14ac:dyDescent="0.35">
      <c r="A20" s="55" t="str">
        <f>'sonstige 5er!'!K51&amp;"  "</f>
        <v xml:space="preserve">E / 2  </v>
      </c>
      <c r="B20" s="56" t="str">
        <f>'sonstige 5er!'!N51</f>
        <v>C / 3</v>
      </c>
      <c r="C20" s="56" t="str">
        <f>'sonstige 5er!'!Q51</f>
        <v>A / 4</v>
      </c>
      <c r="D20" s="56" t="str">
        <f>'sonstige 5er!'!T51</f>
        <v>B / 1</v>
      </c>
      <c r="E20" s="57"/>
      <c r="F20" s="59"/>
      <c r="G20" s="59"/>
      <c r="H20" s="59"/>
      <c r="I20" s="59"/>
    </row>
    <row r="21" spans="1:9" s="54" customFormat="1" ht="45" customHeight="1" x14ac:dyDescent="0.2">
      <c r="A21" s="51" t="str">
        <f>$A$1</f>
        <v>Liga</v>
      </c>
      <c r="B21" s="51">
        <f>$B$1</f>
        <v>45178</v>
      </c>
      <c r="C21" s="52" t="str">
        <f>'sonstige 5er!'!A13</f>
        <v>6. / 1</v>
      </c>
      <c r="D21" s="86">
        <f>'sonstige 5er!'!I13</f>
        <v>6</v>
      </c>
      <c r="E21" s="60"/>
      <c r="F21" s="59"/>
      <c r="G21" s="59"/>
      <c r="H21" s="59"/>
      <c r="I21" s="59"/>
    </row>
    <row r="22" spans="1:9" s="58" customFormat="1" ht="45" customHeight="1" x14ac:dyDescent="0.35">
      <c r="A22" s="55" t="str">
        <f>'sonstige 5er!'!K13&amp;"  "</f>
        <v xml:space="preserve">F / 1  </v>
      </c>
      <c r="B22" s="56" t="str">
        <f>'sonstige 5er!'!N13</f>
        <v>J / 4</v>
      </c>
      <c r="C22" s="56" t="str">
        <f>'sonstige 5er!'!Q13</f>
        <v>K / 3</v>
      </c>
      <c r="D22" s="56" t="str">
        <f>'sonstige 5er!'!T13</f>
        <v>L / 2</v>
      </c>
      <c r="E22" s="61"/>
      <c r="F22" s="59"/>
      <c r="G22" s="59"/>
      <c r="H22" s="59"/>
      <c r="I22" s="59"/>
    </row>
    <row r="23" spans="1:9" s="54" customFormat="1" ht="45" customHeight="1" x14ac:dyDescent="0.2">
      <c r="A23" s="51" t="str">
        <f>$A$1</f>
        <v>Liga</v>
      </c>
      <c r="B23" s="51">
        <f>$B$1</f>
        <v>45178</v>
      </c>
      <c r="C23" s="52" t="str">
        <f>'sonstige 5er!'!A15</f>
        <v>6. / 1</v>
      </c>
      <c r="D23" s="86">
        <f>'sonstige 5er!'!I15</f>
        <v>7</v>
      </c>
      <c r="E23" s="60"/>
      <c r="F23" s="59"/>
      <c r="G23" s="59"/>
      <c r="H23" s="59"/>
      <c r="I23" s="59"/>
    </row>
    <row r="24" spans="1:9" s="58" customFormat="1" ht="45" customHeight="1" x14ac:dyDescent="0.35">
      <c r="A24" s="55" t="str">
        <f>'sonstige 5er!'!K15&amp;"  "</f>
        <v xml:space="preserve">H / 1  </v>
      </c>
      <c r="B24" s="56" t="str">
        <f>'sonstige 5er!'!N15</f>
        <v>F / 2</v>
      </c>
      <c r="C24" s="56" t="str">
        <f>'sonstige 5er!'!Q15</f>
        <v>L / 3</v>
      </c>
      <c r="D24" s="56" t="str">
        <f>'sonstige 5er!'!T15</f>
        <v>K / 4</v>
      </c>
      <c r="E24" s="61"/>
      <c r="F24" s="59"/>
      <c r="G24" s="59"/>
      <c r="H24" s="59"/>
      <c r="I24" s="59"/>
    </row>
    <row r="25" spans="1:9" s="54" customFormat="1" ht="45" customHeight="1" x14ac:dyDescent="0.2">
      <c r="A25" s="51" t="str">
        <f>$A$1</f>
        <v>Liga</v>
      </c>
      <c r="B25" s="51">
        <f>$B$1</f>
        <v>45178</v>
      </c>
      <c r="C25" s="52" t="str">
        <f>'sonstige 5er!'!A17</f>
        <v>6. / 1</v>
      </c>
      <c r="D25" s="86">
        <f>'sonstige 5er!'!I17</f>
        <v>8</v>
      </c>
      <c r="E25" s="60"/>
      <c r="F25" s="59"/>
      <c r="G25" s="59"/>
      <c r="H25" s="59"/>
      <c r="I25" s="59"/>
    </row>
    <row r="26" spans="1:9" s="58" customFormat="1" ht="45" customHeight="1" x14ac:dyDescent="0.35">
      <c r="A26" s="55" t="str">
        <f>'sonstige 5er!'!K17&amp;"  "</f>
        <v xml:space="preserve">J / 1  </v>
      </c>
      <c r="B26" s="56" t="str">
        <f>'sonstige 5er!'!N17</f>
        <v>L / 4</v>
      </c>
      <c r="C26" s="56" t="str">
        <f>'sonstige 5er!'!Q17</f>
        <v>F / 3</v>
      </c>
      <c r="D26" s="56" t="str">
        <f>'sonstige 5er!'!T17</f>
        <v>H / 2</v>
      </c>
      <c r="E26" s="61"/>
      <c r="F26" s="59"/>
      <c r="G26" s="59"/>
      <c r="H26" s="59"/>
      <c r="I26" s="59"/>
    </row>
    <row r="27" spans="1:9" s="54" customFormat="1" ht="45" customHeight="1" x14ac:dyDescent="0.2">
      <c r="A27" s="51" t="str">
        <f>$A$1</f>
        <v>Liga</v>
      </c>
      <c r="B27" s="51">
        <f>$B$1</f>
        <v>45178</v>
      </c>
      <c r="C27" s="52" t="str">
        <f>'sonstige 5er!'!A19</f>
        <v>6. / 1</v>
      </c>
      <c r="D27" s="86">
        <f>'sonstige 5er!'!I19</f>
        <v>9</v>
      </c>
      <c r="E27" s="60"/>
      <c r="F27" s="59"/>
      <c r="G27" s="59"/>
      <c r="H27" s="59"/>
      <c r="I27" s="59"/>
    </row>
    <row r="28" spans="1:9" s="58" customFormat="1" ht="45" customHeight="1" x14ac:dyDescent="0.35">
      <c r="A28" s="55" t="str">
        <f>'sonstige 5er!'!K19&amp;"  "</f>
        <v xml:space="preserve">K / 1  </v>
      </c>
      <c r="B28" s="56" t="str">
        <f>'sonstige 5er!'!N19</f>
        <v>J / 2</v>
      </c>
      <c r="C28" s="56" t="str">
        <f>'sonstige 5er!'!Q19</f>
        <v>H / 3</v>
      </c>
      <c r="D28" s="56" t="str">
        <f>'sonstige 5er!'!T19</f>
        <v>F / 4</v>
      </c>
      <c r="E28" s="61"/>
      <c r="F28" s="59"/>
      <c r="G28" s="59"/>
      <c r="H28" s="59"/>
      <c r="I28" s="59"/>
    </row>
    <row r="29" spans="1:9" s="54" customFormat="1" ht="45" customHeight="1" x14ac:dyDescent="0.2">
      <c r="A29" s="51" t="str">
        <f>$A$1</f>
        <v>Liga</v>
      </c>
      <c r="B29" s="51">
        <f>$B$1</f>
        <v>45178</v>
      </c>
      <c r="C29" s="52" t="str">
        <f>'sonstige 5er!'!A21</f>
        <v>6. / 1</v>
      </c>
      <c r="D29" s="86">
        <f>'sonstige 5er!'!I21</f>
        <v>10</v>
      </c>
      <c r="E29" s="60"/>
      <c r="F29" s="59"/>
      <c r="G29" s="59"/>
      <c r="H29" s="59"/>
      <c r="I29" s="59"/>
    </row>
    <row r="30" spans="1:9" s="58" customFormat="1" ht="45" customHeight="1" x14ac:dyDescent="0.35">
      <c r="A30" s="55" t="str">
        <f>'sonstige 5er!'!K21&amp;"  "</f>
        <v xml:space="preserve">L / 1  </v>
      </c>
      <c r="B30" s="56" t="str">
        <f>'sonstige 5er!'!N21</f>
        <v>H / 4</v>
      </c>
      <c r="C30" s="56" t="str">
        <f>'sonstige 5er!'!Q21</f>
        <v>J / 3</v>
      </c>
      <c r="D30" s="56" t="str">
        <f>'sonstige 5er!'!T21</f>
        <v>K / 2</v>
      </c>
      <c r="E30" s="61"/>
      <c r="F30" s="59"/>
      <c r="G30" s="59"/>
      <c r="H30" s="59"/>
      <c r="I30" s="59"/>
    </row>
    <row r="31" spans="1:9" s="54" customFormat="1" ht="45" customHeight="1" x14ac:dyDescent="0.2">
      <c r="A31" s="51" t="str">
        <f>$A$1</f>
        <v>Liga</v>
      </c>
      <c r="B31" s="51">
        <f>$B$1</f>
        <v>45178</v>
      </c>
      <c r="C31" s="52" t="str">
        <f>'sonstige 5er!'!A53</f>
        <v>6. / 2</v>
      </c>
      <c r="D31" s="86">
        <f>'sonstige 5er!'!I53</f>
        <v>6</v>
      </c>
      <c r="E31" s="60"/>
      <c r="F31" s="59"/>
      <c r="G31" s="59"/>
      <c r="H31" s="59"/>
      <c r="I31" s="59"/>
    </row>
    <row r="32" spans="1:9" s="58" customFormat="1" ht="45" customHeight="1" x14ac:dyDescent="0.35">
      <c r="A32" s="55" t="str">
        <f>'sonstige 5er!'!K53&amp;"  "</f>
        <v xml:space="preserve">F / 2  </v>
      </c>
      <c r="B32" s="56" t="str">
        <f>'sonstige 5er!'!N53</f>
        <v>K / 3</v>
      </c>
      <c r="C32" s="56" t="str">
        <f>'sonstige 5er!'!Q53</f>
        <v>H / 4</v>
      </c>
      <c r="D32" s="56" t="str">
        <f>'sonstige 5er!'!T53</f>
        <v>J / 1</v>
      </c>
      <c r="E32" s="61"/>
      <c r="F32" s="59"/>
      <c r="G32" s="59"/>
      <c r="H32" s="59"/>
      <c r="I32" s="59"/>
    </row>
    <row r="33" spans="1:9" s="54" customFormat="1" ht="45" customHeight="1" x14ac:dyDescent="0.2">
      <c r="A33" s="51" t="str">
        <f>$A$1</f>
        <v>Liga</v>
      </c>
      <c r="B33" s="51">
        <f>$B$1</f>
        <v>45178</v>
      </c>
      <c r="C33" s="52" t="str">
        <f>'sonstige 5er!'!A55</f>
        <v>6. / 2</v>
      </c>
      <c r="D33" s="86">
        <f>'sonstige 5er!'!I55</f>
        <v>7</v>
      </c>
      <c r="E33" s="60"/>
      <c r="F33" s="59"/>
      <c r="G33" s="59"/>
      <c r="H33" s="59"/>
      <c r="I33" s="59"/>
    </row>
    <row r="34" spans="1:9" s="58" customFormat="1" ht="45" customHeight="1" x14ac:dyDescent="0.35">
      <c r="A34" s="55" t="str">
        <f>'sonstige 5er!'!K55&amp;"  "</f>
        <v xml:space="preserve">H / 2  </v>
      </c>
      <c r="B34" s="56" t="str">
        <f>'sonstige 5er!'!N55</f>
        <v>K / 1</v>
      </c>
      <c r="C34" s="56" t="str">
        <f>'sonstige 5er!'!Q55</f>
        <v>J / 4</v>
      </c>
      <c r="D34" s="56" t="str">
        <f>'sonstige 5er!'!T55</f>
        <v>L / 3</v>
      </c>
      <c r="E34" s="61"/>
      <c r="F34" s="59"/>
      <c r="G34" s="59"/>
      <c r="H34" s="59"/>
      <c r="I34" s="59"/>
    </row>
    <row r="35" spans="1:9" s="54" customFormat="1" ht="45" customHeight="1" x14ac:dyDescent="0.2">
      <c r="A35" s="51" t="str">
        <f>$A$1</f>
        <v>Liga</v>
      </c>
      <c r="B35" s="51">
        <f>$B$1</f>
        <v>45178</v>
      </c>
      <c r="C35" s="52" t="str">
        <f>'sonstige 5er!'!A57</f>
        <v>6. / 2</v>
      </c>
      <c r="D35" s="86">
        <f>'sonstige 5er!'!I57</f>
        <v>8</v>
      </c>
      <c r="E35" s="60"/>
      <c r="F35" s="59"/>
      <c r="G35" s="59"/>
      <c r="H35" s="59"/>
      <c r="I35" s="59"/>
    </row>
    <row r="36" spans="1:9" s="58" customFormat="1" ht="45" customHeight="1" x14ac:dyDescent="0.35">
      <c r="A36" s="55" t="str">
        <f>'sonstige 5er!'!K57&amp;"  "</f>
        <v xml:space="preserve">J / 2  </v>
      </c>
      <c r="B36" s="56" t="str">
        <f>'sonstige 5er!'!N57</f>
        <v>L / 1</v>
      </c>
      <c r="C36" s="56" t="str">
        <f>'sonstige 5er!'!Q57</f>
        <v>K / 4</v>
      </c>
      <c r="D36" s="56" t="str">
        <f>'sonstige 5er!'!T57</f>
        <v>F / 3</v>
      </c>
      <c r="E36" s="61"/>
      <c r="F36" s="59"/>
      <c r="G36" s="59"/>
      <c r="H36" s="59"/>
      <c r="I36" s="59"/>
    </row>
    <row r="37" spans="1:9" s="54" customFormat="1" ht="45" customHeight="1" x14ac:dyDescent="0.2">
      <c r="A37" s="51" t="str">
        <f>$A$1</f>
        <v>Liga</v>
      </c>
      <c r="B37" s="51">
        <f>$B$1</f>
        <v>45178</v>
      </c>
      <c r="C37" s="52" t="str">
        <f>'sonstige 5er!'!A59</f>
        <v>6. / 2</v>
      </c>
      <c r="D37" s="86">
        <f>'sonstige 5er!'!I59</f>
        <v>9</v>
      </c>
      <c r="E37" s="60"/>
      <c r="F37" s="59"/>
      <c r="G37" s="59"/>
      <c r="H37" s="59"/>
      <c r="I37" s="59"/>
    </row>
    <row r="38" spans="1:9" s="58" customFormat="1" ht="45" customHeight="1" x14ac:dyDescent="0.35">
      <c r="A38" s="55" t="str">
        <f>'sonstige 5er!'!K59&amp;"  "</f>
        <v xml:space="preserve">K / 2  </v>
      </c>
      <c r="B38" s="56" t="str">
        <f>'sonstige 5er!'!N59</f>
        <v>F / 1</v>
      </c>
      <c r="C38" s="56" t="str">
        <f>'sonstige 5er!'!Q59</f>
        <v>L / 4</v>
      </c>
      <c r="D38" s="56" t="str">
        <f>'sonstige 5er!'!T59</f>
        <v>H / 3</v>
      </c>
      <c r="E38" s="61"/>
      <c r="F38" s="59"/>
      <c r="G38" s="59"/>
      <c r="H38" s="59"/>
      <c r="I38" s="59"/>
    </row>
    <row r="39" spans="1:9" s="54" customFormat="1" ht="45" customHeight="1" x14ac:dyDescent="0.2">
      <c r="A39" s="51" t="str">
        <f>$A$1</f>
        <v>Liga</v>
      </c>
      <c r="B39" s="51">
        <f>$B$1</f>
        <v>45178</v>
      </c>
      <c r="C39" s="52" t="str">
        <f>'sonstige 5er!'!A61</f>
        <v>6. / 2</v>
      </c>
      <c r="D39" s="86">
        <f>'sonstige 5er!'!I61</f>
        <v>10</v>
      </c>
      <c r="E39" s="60"/>
      <c r="F39" s="59"/>
      <c r="G39" s="59"/>
      <c r="H39" s="59"/>
      <c r="I39" s="59"/>
    </row>
    <row r="40" spans="1:9" s="58" customFormat="1" ht="45" customHeight="1" x14ac:dyDescent="0.35">
      <c r="A40" s="55" t="str">
        <f>'sonstige 5er!'!K61&amp;"  "</f>
        <v xml:space="preserve">L / 2  </v>
      </c>
      <c r="B40" s="56" t="str">
        <f>'sonstige 5er!'!N61</f>
        <v>J / 3</v>
      </c>
      <c r="C40" s="56" t="str">
        <f>'sonstige 5er!'!Q61</f>
        <v>F / 4</v>
      </c>
      <c r="D40" s="56" t="str">
        <f>'sonstige 5er!'!T61</f>
        <v>H / 1</v>
      </c>
      <c r="E40" s="61"/>
      <c r="F40" s="59"/>
      <c r="G40" s="59"/>
      <c r="H40" s="59"/>
      <c r="I40" s="59"/>
    </row>
    <row r="41" spans="1:9" s="54" customFormat="1" ht="45" customHeight="1" x14ac:dyDescent="0.2">
      <c r="A41" s="51" t="str">
        <f>$A$1</f>
        <v>Liga</v>
      </c>
      <c r="B41" s="51">
        <f>$B$1</f>
        <v>45178</v>
      </c>
      <c r="C41" s="52" t="str">
        <f>'sonstige 5er!'!A23</f>
        <v>6. / 1</v>
      </c>
      <c r="D41" s="86">
        <f>'sonstige 5er!'!I23</f>
        <v>11</v>
      </c>
      <c r="E41" s="62"/>
      <c r="F41" s="59"/>
      <c r="G41" s="59"/>
      <c r="H41" s="59"/>
      <c r="I41" s="59"/>
    </row>
    <row r="42" spans="1:9" s="58" customFormat="1" ht="45" customHeight="1" x14ac:dyDescent="0.35">
      <c r="A42" s="55" t="str">
        <f>'sonstige 5er!'!K23&amp;"  "</f>
        <v xml:space="preserve">M / 1  </v>
      </c>
      <c r="B42" s="56" t="str">
        <f>'sonstige 5er!'!N23</f>
        <v>P / 4</v>
      </c>
      <c r="C42" s="56" t="str">
        <f>'sonstige 5er!'!Q23</f>
        <v>R / 3</v>
      </c>
      <c r="D42" s="56" t="str">
        <f>'sonstige 5er!'!T23</f>
        <v>S / 2</v>
      </c>
      <c r="E42" s="63"/>
      <c r="F42" s="59"/>
      <c r="G42" s="59"/>
      <c r="H42" s="59"/>
      <c r="I42" s="59"/>
    </row>
    <row r="43" spans="1:9" s="54" customFormat="1" ht="45" customHeight="1" x14ac:dyDescent="0.2">
      <c r="A43" s="51" t="str">
        <f>$A$1</f>
        <v>Liga</v>
      </c>
      <c r="B43" s="51">
        <f>$B$1</f>
        <v>45178</v>
      </c>
      <c r="C43" s="52" t="str">
        <f>'sonstige 5er!'!A25</f>
        <v>6. / 1</v>
      </c>
      <c r="D43" s="86">
        <f>'sonstige 5er!'!I25</f>
        <v>12</v>
      </c>
      <c r="E43" s="62"/>
      <c r="F43" s="59"/>
      <c r="G43" s="59"/>
      <c r="H43" s="59"/>
      <c r="I43" s="59"/>
    </row>
    <row r="44" spans="1:9" s="58" customFormat="1" ht="45" customHeight="1" x14ac:dyDescent="0.35">
      <c r="A44" s="55" t="str">
        <f>'sonstige 5er!'!K25&amp;"  "</f>
        <v xml:space="preserve">N / 1  </v>
      </c>
      <c r="B44" s="56" t="str">
        <f>'sonstige 5er!'!N25</f>
        <v>M / 2</v>
      </c>
      <c r="C44" s="56" t="str">
        <f>'sonstige 5er!'!Q25</f>
        <v>S / 3</v>
      </c>
      <c r="D44" s="56" t="str">
        <f>'sonstige 5er!'!T25</f>
        <v>R / 4</v>
      </c>
      <c r="E44" s="63"/>
      <c r="F44" s="59"/>
      <c r="G44" s="59"/>
      <c r="H44" s="59"/>
      <c r="I44" s="59"/>
    </row>
    <row r="45" spans="1:9" s="54" customFormat="1" ht="45" customHeight="1" x14ac:dyDescent="0.2">
      <c r="A45" s="51" t="str">
        <f>$A$1</f>
        <v>Liga</v>
      </c>
      <c r="B45" s="51">
        <f>$B$1</f>
        <v>45178</v>
      </c>
      <c r="C45" s="52" t="str">
        <f>'sonstige 5er!'!A27</f>
        <v>6. / 1</v>
      </c>
      <c r="D45" s="86">
        <f>'sonstige 5er!'!I27</f>
        <v>13</v>
      </c>
      <c r="E45" s="62"/>
      <c r="F45" s="59"/>
      <c r="G45" s="59"/>
      <c r="H45" s="59"/>
      <c r="I45" s="59"/>
    </row>
    <row r="46" spans="1:9" s="58" customFormat="1" ht="45" customHeight="1" x14ac:dyDescent="0.35">
      <c r="A46" s="55" t="str">
        <f>'sonstige 5er!'!K27&amp;"  "</f>
        <v xml:space="preserve">P / 1  </v>
      </c>
      <c r="B46" s="56" t="str">
        <f>'sonstige 5er!'!N27</f>
        <v>S / 4</v>
      </c>
      <c r="C46" s="56" t="str">
        <f>'sonstige 5er!'!Q27</f>
        <v>M / 3</v>
      </c>
      <c r="D46" s="56" t="str">
        <f>'sonstige 5er!'!T27</f>
        <v>N / 2</v>
      </c>
      <c r="E46" s="63"/>
      <c r="F46" s="59"/>
      <c r="G46" s="59"/>
      <c r="H46" s="59"/>
      <c r="I46" s="59"/>
    </row>
    <row r="47" spans="1:9" s="54" customFormat="1" ht="45" customHeight="1" x14ac:dyDescent="0.2">
      <c r="A47" s="51" t="str">
        <f>$A$1</f>
        <v>Liga</v>
      </c>
      <c r="B47" s="51">
        <f>$B$1</f>
        <v>45178</v>
      </c>
      <c r="C47" s="52" t="str">
        <f>'sonstige 5er!'!A29</f>
        <v>6. / 1</v>
      </c>
      <c r="D47" s="86">
        <f>'sonstige 5er!'!I29</f>
        <v>14</v>
      </c>
      <c r="E47" s="62"/>
      <c r="F47" s="59"/>
      <c r="G47" s="59"/>
      <c r="H47" s="59"/>
      <c r="I47" s="59"/>
    </row>
    <row r="48" spans="1:9" s="58" customFormat="1" ht="45" customHeight="1" x14ac:dyDescent="0.35">
      <c r="A48" s="55" t="str">
        <f>'sonstige 5er!'!K29&amp;"  "</f>
        <v xml:space="preserve">R / 1  </v>
      </c>
      <c r="B48" s="56" t="str">
        <f>'sonstige 5er!'!N29</f>
        <v>P / 2</v>
      </c>
      <c r="C48" s="56" t="str">
        <f>'sonstige 5er!'!Q29</f>
        <v>N / 3</v>
      </c>
      <c r="D48" s="56" t="str">
        <f>'sonstige 5er!'!T29</f>
        <v>M / 4</v>
      </c>
      <c r="E48" s="63"/>
      <c r="F48" s="59"/>
      <c r="G48" s="59"/>
      <c r="H48" s="59"/>
      <c r="I48" s="59"/>
    </row>
    <row r="49" spans="1:9" s="54" customFormat="1" ht="45" customHeight="1" x14ac:dyDescent="0.2">
      <c r="A49" s="51" t="str">
        <f>$A$1</f>
        <v>Liga</v>
      </c>
      <c r="B49" s="51">
        <f>$B$1</f>
        <v>45178</v>
      </c>
      <c r="C49" s="52" t="str">
        <f>'sonstige 5er!'!A31</f>
        <v>6. / 1</v>
      </c>
      <c r="D49" s="86">
        <f>'sonstige 5er!'!I31</f>
        <v>15</v>
      </c>
      <c r="E49" s="62"/>
      <c r="F49" s="59"/>
      <c r="G49" s="59"/>
      <c r="H49" s="59"/>
      <c r="I49" s="59"/>
    </row>
    <row r="50" spans="1:9" s="58" customFormat="1" ht="45" customHeight="1" x14ac:dyDescent="0.35">
      <c r="A50" s="55" t="str">
        <f>'sonstige 5er!'!K31&amp;"  "</f>
        <v xml:space="preserve">S / 1  </v>
      </c>
      <c r="B50" s="56" t="str">
        <f>'sonstige 5er!'!N31</f>
        <v>N / 4</v>
      </c>
      <c r="C50" s="56" t="str">
        <f>'sonstige 5er!'!Q31</f>
        <v>P / 3</v>
      </c>
      <c r="D50" s="56" t="str">
        <f>'sonstige 5er!'!T31</f>
        <v>R / 2</v>
      </c>
      <c r="E50" s="63"/>
      <c r="F50" s="59"/>
      <c r="G50" s="59"/>
      <c r="H50" s="59"/>
      <c r="I50" s="59"/>
    </row>
    <row r="51" spans="1:9" s="54" customFormat="1" ht="45" customHeight="1" x14ac:dyDescent="0.2">
      <c r="A51" s="51" t="str">
        <f>$A$1</f>
        <v>Liga</v>
      </c>
      <c r="B51" s="51">
        <f>$B$1</f>
        <v>45178</v>
      </c>
      <c r="C51" s="52" t="str">
        <f>'sonstige 5er!'!A63</f>
        <v>6. / 2</v>
      </c>
      <c r="D51" s="86">
        <f>'sonstige 5er!'!I63</f>
        <v>11</v>
      </c>
      <c r="E51" s="62"/>
      <c r="F51" s="59"/>
      <c r="G51" s="59"/>
      <c r="H51" s="59"/>
      <c r="I51" s="59"/>
    </row>
    <row r="52" spans="1:9" s="58" customFormat="1" ht="45" customHeight="1" x14ac:dyDescent="0.35">
      <c r="A52" s="55" t="str">
        <f>'sonstige 5er!'!K63&amp;"  "</f>
        <v xml:space="preserve">M / 2  </v>
      </c>
      <c r="B52" s="56" t="str">
        <f>'sonstige 5er!'!N63</f>
        <v>R / 3</v>
      </c>
      <c r="C52" s="56" t="str">
        <f>'sonstige 5er!'!Q63</f>
        <v>N / 4</v>
      </c>
      <c r="D52" s="56" t="str">
        <f>'sonstige 5er!'!T63</f>
        <v>P / 1</v>
      </c>
      <c r="E52" s="63"/>
      <c r="F52" s="59"/>
      <c r="G52" s="59"/>
      <c r="H52" s="59"/>
      <c r="I52" s="59"/>
    </row>
    <row r="53" spans="1:9" s="54" customFormat="1" ht="45" customHeight="1" x14ac:dyDescent="0.2">
      <c r="A53" s="51" t="str">
        <f>$A$1</f>
        <v>Liga</v>
      </c>
      <c r="B53" s="51">
        <f>$B$1</f>
        <v>45178</v>
      </c>
      <c r="C53" s="52" t="str">
        <f>'sonstige 5er!'!A65</f>
        <v>6. / 2</v>
      </c>
      <c r="D53" s="86">
        <f>'sonstige 5er!'!I65</f>
        <v>12</v>
      </c>
      <c r="E53" s="62"/>
      <c r="F53" s="59"/>
      <c r="G53" s="59"/>
      <c r="H53" s="59"/>
      <c r="I53" s="59"/>
    </row>
    <row r="54" spans="1:9" s="58" customFormat="1" ht="45" customHeight="1" x14ac:dyDescent="0.35">
      <c r="A54" s="55" t="str">
        <f>'sonstige 5er!'!K65&amp;"  "</f>
        <v xml:space="preserve">N / 2  </v>
      </c>
      <c r="B54" s="56" t="str">
        <f>'sonstige 5er!'!N65</f>
        <v>R / 1</v>
      </c>
      <c r="C54" s="56" t="str">
        <f>'sonstige 5er!'!Q65</f>
        <v>P / 4</v>
      </c>
      <c r="D54" s="56" t="str">
        <f>'sonstige 5er!'!T65</f>
        <v>S / 3</v>
      </c>
      <c r="E54" s="63"/>
      <c r="F54" s="59"/>
      <c r="G54" s="59"/>
      <c r="H54" s="59"/>
      <c r="I54" s="59"/>
    </row>
    <row r="55" spans="1:9" s="54" customFormat="1" ht="45" customHeight="1" x14ac:dyDescent="0.2">
      <c r="A55" s="51" t="str">
        <f>$A$1</f>
        <v>Liga</v>
      </c>
      <c r="B55" s="51">
        <f>$B$1</f>
        <v>45178</v>
      </c>
      <c r="C55" s="52" t="str">
        <f>'sonstige 5er!'!A67</f>
        <v>6. / 2</v>
      </c>
      <c r="D55" s="86">
        <f>'sonstige 5er!'!I67</f>
        <v>13</v>
      </c>
      <c r="E55" s="62"/>
      <c r="F55" s="59"/>
      <c r="G55" s="59"/>
      <c r="H55" s="59"/>
      <c r="I55" s="59"/>
    </row>
    <row r="56" spans="1:9" s="58" customFormat="1" ht="45" customHeight="1" x14ac:dyDescent="0.35">
      <c r="A56" s="55" t="str">
        <f>'sonstige 5er!'!K67&amp;"  "</f>
        <v xml:space="preserve">P / 2  </v>
      </c>
      <c r="B56" s="56" t="str">
        <f>'sonstige 5er!'!N67</f>
        <v>S / 1</v>
      </c>
      <c r="C56" s="56" t="str">
        <f>'sonstige 5er!'!Q67</f>
        <v>R / 4</v>
      </c>
      <c r="D56" s="56" t="str">
        <f>'sonstige 5er!'!T67</f>
        <v>M / 3</v>
      </c>
      <c r="E56" s="63"/>
      <c r="F56" s="59"/>
      <c r="G56" s="59"/>
      <c r="H56" s="59"/>
      <c r="I56" s="59"/>
    </row>
    <row r="57" spans="1:9" s="54" customFormat="1" ht="45" customHeight="1" x14ac:dyDescent="0.2">
      <c r="A57" s="51" t="str">
        <f>$A$1</f>
        <v>Liga</v>
      </c>
      <c r="B57" s="51">
        <f>$B$1</f>
        <v>45178</v>
      </c>
      <c r="C57" s="52" t="str">
        <f>'sonstige 5er!'!A69</f>
        <v>6. / 2</v>
      </c>
      <c r="D57" s="86">
        <f>'sonstige 5er!'!I69</f>
        <v>14</v>
      </c>
      <c r="E57" s="62"/>
      <c r="F57" s="59"/>
      <c r="G57" s="59"/>
      <c r="H57" s="59"/>
      <c r="I57" s="59"/>
    </row>
    <row r="58" spans="1:9" s="58" customFormat="1" ht="45" customHeight="1" x14ac:dyDescent="0.35">
      <c r="A58" s="55" t="str">
        <f>'sonstige 5er!'!K69&amp;"  "</f>
        <v xml:space="preserve">R / 2  </v>
      </c>
      <c r="B58" s="56" t="str">
        <f>'sonstige 5er!'!N69</f>
        <v>M / 1</v>
      </c>
      <c r="C58" s="56" t="str">
        <f>'sonstige 5er!'!Q69</f>
        <v>S / 4</v>
      </c>
      <c r="D58" s="56" t="str">
        <f>'sonstige 5er!'!T69</f>
        <v>N / 3</v>
      </c>
      <c r="E58" s="63"/>
      <c r="F58" s="59"/>
      <c r="G58" s="59"/>
      <c r="H58" s="59"/>
      <c r="I58" s="59"/>
    </row>
    <row r="59" spans="1:9" s="54" customFormat="1" ht="45" customHeight="1" x14ac:dyDescent="0.2">
      <c r="A59" s="51" t="str">
        <f>$A$1</f>
        <v>Liga</v>
      </c>
      <c r="B59" s="51">
        <f>$B$1</f>
        <v>45178</v>
      </c>
      <c r="C59" s="52" t="str">
        <f>'sonstige 5er!'!A71</f>
        <v>6. / 2</v>
      </c>
      <c r="D59" s="86">
        <f>'sonstige 5er!'!I71</f>
        <v>15</v>
      </c>
      <c r="E59" s="62"/>
      <c r="F59" s="59"/>
      <c r="G59" s="59"/>
      <c r="H59" s="59"/>
      <c r="I59" s="59"/>
    </row>
    <row r="60" spans="1:9" s="58" customFormat="1" ht="45" customHeight="1" x14ac:dyDescent="0.35">
      <c r="A60" s="55" t="str">
        <f>'sonstige 5er!'!K71&amp;"  "</f>
        <v xml:space="preserve">S / 2  </v>
      </c>
      <c r="B60" s="56" t="str">
        <f>'sonstige 5er!'!N71</f>
        <v>P / 3</v>
      </c>
      <c r="C60" s="56" t="str">
        <f>'sonstige 5er!'!Q71</f>
        <v>M / 4</v>
      </c>
      <c r="D60" s="56" t="str">
        <f>'sonstige 5er!'!T71</f>
        <v>N / 1</v>
      </c>
      <c r="E60" s="63"/>
      <c r="F60" s="59"/>
      <c r="G60" s="59"/>
      <c r="H60" s="59"/>
      <c r="I60" s="59"/>
    </row>
    <row r="61" spans="1:9" s="54" customFormat="1" ht="45" customHeight="1" x14ac:dyDescent="0.2">
      <c r="A61" s="51" t="str">
        <f>$A$1</f>
        <v>Liga</v>
      </c>
      <c r="B61" s="51">
        <f>$B$1</f>
        <v>45178</v>
      </c>
      <c r="C61" s="52" t="str">
        <f>'sonstige 5er!'!A33</f>
        <v>6. / 1</v>
      </c>
      <c r="D61" s="86">
        <f>'sonstige 5er!'!I33</f>
        <v>16</v>
      </c>
      <c r="E61" s="64"/>
      <c r="F61" s="59"/>
      <c r="G61" s="59"/>
      <c r="H61" s="59"/>
      <c r="I61" s="59"/>
    </row>
    <row r="62" spans="1:9" s="58" customFormat="1" ht="45" customHeight="1" x14ac:dyDescent="0.35">
      <c r="A62" s="55" t="str">
        <f>'sonstige 5er!'!K33&amp;"  "</f>
        <v xml:space="preserve">T / 1  </v>
      </c>
      <c r="B62" s="56" t="str">
        <f>'sonstige 5er!'!N33</f>
        <v>V / 4</v>
      </c>
      <c r="C62" s="56" t="str">
        <f>'sonstige 5er!'!Q33</f>
        <v>W / 3</v>
      </c>
      <c r="D62" s="56" t="str">
        <f>'sonstige 5er!'!T33</f>
        <v>X / 2</v>
      </c>
      <c r="E62" s="65"/>
      <c r="F62" s="59"/>
      <c r="G62" s="59"/>
      <c r="H62" s="59"/>
      <c r="I62" s="59"/>
    </row>
    <row r="63" spans="1:9" s="54" customFormat="1" ht="45" customHeight="1" x14ac:dyDescent="0.2">
      <c r="A63" s="51" t="str">
        <f>$A$1</f>
        <v>Liga</v>
      </c>
      <c r="B63" s="51">
        <f>$B$1</f>
        <v>45178</v>
      </c>
      <c r="C63" s="52" t="str">
        <f>'sonstige 5er!'!A35</f>
        <v>6. / 1</v>
      </c>
      <c r="D63" s="86">
        <f>'sonstige 5er!'!I35</f>
        <v>17</v>
      </c>
      <c r="E63" s="64"/>
      <c r="F63" s="59"/>
      <c r="G63" s="59"/>
      <c r="H63" s="59"/>
      <c r="I63" s="59"/>
    </row>
    <row r="64" spans="1:9" s="58" customFormat="1" ht="45" customHeight="1" x14ac:dyDescent="0.35">
      <c r="A64" s="55" t="str">
        <f>'sonstige 5er!'!K35&amp;"  "</f>
        <v xml:space="preserve">U / 1  </v>
      </c>
      <c r="B64" s="56" t="str">
        <f>'sonstige 5er!'!N35</f>
        <v>T / 2</v>
      </c>
      <c r="C64" s="56" t="str">
        <f>'sonstige 5er!'!Q35</f>
        <v>X / 3</v>
      </c>
      <c r="D64" s="56" t="str">
        <f>'sonstige 5er!'!T35</f>
        <v>W / 4</v>
      </c>
      <c r="E64" s="65"/>
      <c r="F64" s="59"/>
      <c r="G64" s="59"/>
      <c r="H64" s="59"/>
      <c r="I64" s="59"/>
    </row>
    <row r="65" spans="1:9" s="54" customFormat="1" ht="45" customHeight="1" x14ac:dyDescent="0.2">
      <c r="A65" s="51" t="str">
        <f>$A$1</f>
        <v>Liga</v>
      </c>
      <c r="B65" s="51">
        <f>$B$1</f>
        <v>45178</v>
      </c>
      <c r="C65" s="52" t="str">
        <f>'sonstige 5er!'!A37</f>
        <v>6. / 1</v>
      </c>
      <c r="D65" s="86">
        <f>'sonstige 5er!'!I37</f>
        <v>18</v>
      </c>
      <c r="E65" s="64"/>
      <c r="F65" s="59"/>
      <c r="G65" s="59"/>
      <c r="H65" s="59"/>
      <c r="I65" s="59"/>
    </row>
    <row r="66" spans="1:9" s="58" customFormat="1" ht="45" customHeight="1" x14ac:dyDescent="0.35">
      <c r="A66" s="55" t="str">
        <f>'sonstige 5er!'!K37&amp;"  "</f>
        <v xml:space="preserve">V / 1  </v>
      </c>
      <c r="B66" s="56" t="str">
        <f>'sonstige 5er!'!N37</f>
        <v>X / 4</v>
      </c>
      <c r="C66" s="56" t="str">
        <f>'sonstige 5er!'!Q37</f>
        <v>T / 3</v>
      </c>
      <c r="D66" s="56" t="str">
        <f>'sonstige 5er!'!T37</f>
        <v>U / 2</v>
      </c>
      <c r="E66" s="65"/>
      <c r="F66" s="59"/>
      <c r="G66" s="59"/>
      <c r="H66" s="59"/>
      <c r="I66" s="59"/>
    </row>
    <row r="67" spans="1:9" s="54" customFormat="1" ht="45" customHeight="1" x14ac:dyDescent="0.2">
      <c r="A67" s="51" t="str">
        <f>$A$1</f>
        <v>Liga</v>
      </c>
      <c r="B67" s="51">
        <f>$B$1</f>
        <v>45178</v>
      </c>
      <c r="C67" s="52" t="str">
        <f>'sonstige 5er!'!A39</f>
        <v>6. / 1</v>
      </c>
      <c r="D67" s="86">
        <f>'sonstige 5er!'!I39</f>
        <v>19</v>
      </c>
      <c r="E67" s="64"/>
      <c r="F67" s="59"/>
      <c r="G67" s="59"/>
      <c r="H67" s="59"/>
      <c r="I67" s="59"/>
    </row>
    <row r="68" spans="1:9" s="58" customFormat="1" ht="45" customHeight="1" x14ac:dyDescent="0.35">
      <c r="A68" s="55" t="str">
        <f>'sonstige 5er!'!K39&amp;"  "</f>
        <v xml:space="preserve">W / 1  </v>
      </c>
      <c r="B68" s="56" t="str">
        <f>'sonstige 5er!'!N39</f>
        <v>V / 2</v>
      </c>
      <c r="C68" s="56" t="str">
        <f>'sonstige 5er!'!Q39</f>
        <v>U / 3</v>
      </c>
      <c r="D68" s="56" t="str">
        <f>'sonstige 5er!'!T39</f>
        <v>T / 4</v>
      </c>
      <c r="E68" s="65"/>
      <c r="F68" s="59"/>
      <c r="G68" s="59"/>
      <c r="H68" s="59"/>
      <c r="I68" s="59"/>
    </row>
    <row r="69" spans="1:9" s="54" customFormat="1" ht="45" customHeight="1" x14ac:dyDescent="0.2">
      <c r="A69" s="51" t="str">
        <f>$A$1</f>
        <v>Liga</v>
      </c>
      <c r="B69" s="51">
        <f>$B$1</f>
        <v>45178</v>
      </c>
      <c r="C69" s="52" t="str">
        <f>'sonstige 5er!'!A41</f>
        <v>6. / 1</v>
      </c>
      <c r="D69" s="86">
        <f>'sonstige 5er!'!I41</f>
        <v>20</v>
      </c>
      <c r="E69" s="64"/>
      <c r="F69" s="59"/>
      <c r="G69" s="59"/>
      <c r="H69" s="59"/>
      <c r="I69" s="59"/>
    </row>
    <row r="70" spans="1:9" s="58" customFormat="1" ht="45" customHeight="1" x14ac:dyDescent="0.35">
      <c r="A70" s="55" t="str">
        <f>'sonstige 5er!'!K41&amp;"  "</f>
        <v xml:space="preserve">X / 1  </v>
      </c>
      <c r="B70" s="56" t="str">
        <f>'sonstige 5er!'!N41</f>
        <v>U / 4</v>
      </c>
      <c r="C70" s="56" t="str">
        <f>'sonstige 5er!'!Q41</f>
        <v>V / 3</v>
      </c>
      <c r="D70" s="56" t="str">
        <f>'sonstige 5er!'!T41</f>
        <v>W / 2</v>
      </c>
      <c r="E70" s="65"/>
      <c r="F70" s="59"/>
      <c r="G70" s="59"/>
      <c r="H70" s="59"/>
      <c r="I70" s="59"/>
    </row>
    <row r="71" spans="1:9" s="54" customFormat="1" ht="45" customHeight="1" x14ac:dyDescent="0.2">
      <c r="A71" s="51" t="str">
        <f>$A$1</f>
        <v>Liga</v>
      </c>
      <c r="B71" s="51">
        <f>$B$1</f>
        <v>45178</v>
      </c>
      <c r="C71" s="52" t="str">
        <f>'sonstige 5er!'!A73</f>
        <v>6. / 2</v>
      </c>
      <c r="D71" s="86">
        <f>'sonstige 5er!'!I73</f>
        <v>16</v>
      </c>
      <c r="E71" s="64"/>
      <c r="F71" s="59"/>
      <c r="G71" s="59"/>
      <c r="H71" s="59"/>
      <c r="I71" s="59"/>
    </row>
    <row r="72" spans="1:9" s="58" customFormat="1" ht="45" customHeight="1" x14ac:dyDescent="0.35">
      <c r="A72" s="55" t="str">
        <f>'sonstige 5er!'!K73&amp;"  "</f>
        <v xml:space="preserve">T / 2  </v>
      </c>
      <c r="B72" s="56" t="str">
        <f>'sonstige 5er!'!N73</f>
        <v>W / 3</v>
      </c>
      <c r="C72" s="56" t="str">
        <f>'sonstige 5er!'!Q73</f>
        <v>U / 4</v>
      </c>
      <c r="D72" s="56" t="str">
        <f>'sonstige 5er!'!T73</f>
        <v>V / 1</v>
      </c>
      <c r="E72" s="65"/>
      <c r="F72" s="59"/>
      <c r="G72" s="59"/>
      <c r="H72" s="59"/>
      <c r="I72" s="59"/>
    </row>
    <row r="73" spans="1:9" s="54" customFormat="1" ht="45" customHeight="1" x14ac:dyDescent="0.2">
      <c r="A73" s="51" t="str">
        <f>$A$1</f>
        <v>Liga</v>
      </c>
      <c r="B73" s="51">
        <f>$B$1</f>
        <v>45178</v>
      </c>
      <c r="C73" s="52" t="str">
        <f>'sonstige 5er!'!A75</f>
        <v>6. / 2</v>
      </c>
      <c r="D73" s="86">
        <f>'sonstige 5er!'!I75</f>
        <v>17</v>
      </c>
      <c r="E73" s="64"/>
      <c r="F73" s="59"/>
      <c r="G73" s="59"/>
      <c r="H73" s="59"/>
      <c r="I73" s="59"/>
    </row>
    <row r="74" spans="1:9" s="58" customFormat="1" ht="45" customHeight="1" x14ac:dyDescent="0.35">
      <c r="A74" s="55" t="str">
        <f>'sonstige 5er!'!K75&amp;"  "</f>
        <v xml:space="preserve">U / 2  </v>
      </c>
      <c r="B74" s="56" t="str">
        <f>'sonstige 5er!'!N75</f>
        <v>W / 1</v>
      </c>
      <c r="C74" s="56" t="str">
        <f>'sonstige 5er!'!Q75</f>
        <v>V / 4</v>
      </c>
      <c r="D74" s="56" t="str">
        <f>'sonstige 5er!'!T75</f>
        <v>X / 3</v>
      </c>
      <c r="E74" s="65"/>
      <c r="F74" s="59"/>
      <c r="G74" s="59"/>
      <c r="H74" s="59"/>
      <c r="I74" s="59"/>
    </row>
    <row r="75" spans="1:9" s="54" customFormat="1" ht="45" customHeight="1" x14ac:dyDescent="0.2">
      <c r="A75" s="51" t="str">
        <f>$A$1</f>
        <v>Liga</v>
      </c>
      <c r="B75" s="51">
        <f>$B$1</f>
        <v>45178</v>
      </c>
      <c r="C75" s="52" t="str">
        <f>'sonstige 5er!'!A77</f>
        <v>6. / 2</v>
      </c>
      <c r="D75" s="86">
        <f>'sonstige 5er!'!I77</f>
        <v>18</v>
      </c>
      <c r="E75" s="64"/>
      <c r="F75" s="59"/>
      <c r="G75" s="59"/>
      <c r="H75" s="59"/>
      <c r="I75" s="59"/>
    </row>
    <row r="76" spans="1:9" s="58" customFormat="1" ht="45" customHeight="1" x14ac:dyDescent="0.35">
      <c r="A76" s="55" t="str">
        <f>'sonstige 5er!'!K77&amp;"  "</f>
        <v xml:space="preserve">V / 2  </v>
      </c>
      <c r="B76" s="56" t="str">
        <f>'sonstige 5er!'!N77</f>
        <v>X / 1</v>
      </c>
      <c r="C76" s="56" t="str">
        <f>'sonstige 5er!'!Q77</f>
        <v>W / 4</v>
      </c>
      <c r="D76" s="56" t="str">
        <f>'sonstige 5er!'!T77</f>
        <v>T / 3</v>
      </c>
      <c r="E76" s="65"/>
      <c r="F76" s="59"/>
      <c r="G76" s="59"/>
      <c r="H76" s="59"/>
      <c r="I76" s="59"/>
    </row>
    <row r="77" spans="1:9" s="54" customFormat="1" ht="45" customHeight="1" x14ac:dyDescent="0.2">
      <c r="A77" s="51" t="str">
        <f>$A$1</f>
        <v>Liga</v>
      </c>
      <c r="B77" s="51">
        <f>$B$1</f>
        <v>45178</v>
      </c>
      <c r="C77" s="52" t="str">
        <f>'sonstige 5er!'!A79</f>
        <v>6. / 2</v>
      </c>
      <c r="D77" s="86">
        <f>'sonstige 5er!'!I79</f>
        <v>19</v>
      </c>
      <c r="E77" s="64"/>
      <c r="F77" s="59"/>
      <c r="G77" s="59"/>
      <c r="H77" s="59"/>
      <c r="I77" s="59"/>
    </row>
    <row r="78" spans="1:9" s="58" customFormat="1" ht="45" customHeight="1" x14ac:dyDescent="0.35">
      <c r="A78" s="55" t="str">
        <f>'sonstige 5er!'!K79&amp;"  "</f>
        <v xml:space="preserve">W / 2  </v>
      </c>
      <c r="B78" s="56" t="str">
        <f>'sonstige 5er!'!N79</f>
        <v>T / 1</v>
      </c>
      <c r="C78" s="56" t="str">
        <f>'sonstige 5er!'!Q79</f>
        <v>X / 4</v>
      </c>
      <c r="D78" s="56" t="str">
        <f>'sonstige 5er!'!T79</f>
        <v>U / 3</v>
      </c>
      <c r="E78" s="65"/>
      <c r="F78" s="59"/>
      <c r="G78" s="59"/>
      <c r="H78" s="59"/>
      <c r="I78" s="59"/>
    </row>
    <row r="79" spans="1:9" s="54" customFormat="1" ht="45" customHeight="1" x14ac:dyDescent="0.2">
      <c r="A79" s="51" t="str">
        <f>$A$1</f>
        <v>Liga</v>
      </c>
      <c r="B79" s="51">
        <f>$B$1</f>
        <v>45178</v>
      </c>
      <c r="C79" s="52" t="str">
        <f>'sonstige 5er!'!A81</f>
        <v>6. / 2</v>
      </c>
      <c r="D79" s="86">
        <f>'sonstige 5er!'!I81</f>
        <v>20</v>
      </c>
      <c r="E79" s="64"/>
      <c r="F79" s="59"/>
      <c r="G79" s="59"/>
      <c r="H79" s="59"/>
      <c r="I79" s="59"/>
    </row>
    <row r="80" spans="1:9" s="58" customFormat="1" ht="45" customHeight="1" x14ac:dyDescent="0.35">
      <c r="A80" s="55" t="str">
        <f>'sonstige 5er!'!K81&amp;"  "</f>
        <v xml:space="preserve">X / 2  </v>
      </c>
      <c r="B80" s="56" t="str">
        <f>'sonstige 5er!'!N81</f>
        <v>V / 3</v>
      </c>
      <c r="C80" s="56" t="str">
        <f>'sonstige 5er!'!Q81</f>
        <v>T / 4</v>
      </c>
      <c r="D80" s="56" t="str">
        <f>'sonstige 5er!'!T81</f>
        <v>U / 1</v>
      </c>
      <c r="E80" s="65"/>
      <c r="F80" s="59"/>
      <c r="G80" s="59"/>
      <c r="H80" s="59"/>
      <c r="I80" s="59"/>
    </row>
  </sheetData>
  <sheetProtection sheet="1" objects="1" scenarios="1"/>
  <mergeCells count="4">
    <mergeCell ref="F1:I2"/>
    <mergeCell ref="F3:I4"/>
    <mergeCell ref="F5:I6"/>
    <mergeCell ref="F7:I8"/>
  </mergeCells>
  <phoneticPr fontId="0" type="noConversion"/>
  <pageMargins left="3.5433070866141736" right="0.19685039370078741" top="0.55118110236220474" bottom="0.98425196850393704" header="0.51181102362204722" footer="0.51181102362204722"/>
  <pageSetup paperSize="9" orientation="portrait" horizontalDpi="4294967293" verticalDpi="300" r:id="rId1"/>
  <headerFooter alignWithMargins="0"/>
  <rowBreaks count="39" manualBreakCount="39">
    <brk id="2" max="16383" man="1"/>
    <brk id="4" max="16383" man="1"/>
    <brk id="6" max="16383" man="1"/>
    <brk id="8" max="16383" man="1"/>
    <brk id="10" max="16383" man="1"/>
    <brk id="12" max="16383" man="1"/>
    <brk id="14" max="16383" man="1"/>
    <brk id="16" max="16383" man="1"/>
    <brk id="18" max="16383" man="1"/>
    <brk id="20" max="16383" man="1"/>
    <brk id="22" max="16383" man="1"/>
    <brk id="24" max="16383" man="1"/>
    <brk id="26" max="16383" man="1"/>
    <brk id="28" max="16383" man="1"/>
    <brk id="30" max="16383" man="1"/>
    <brk id="32" max="16383" man="1"/>
    <brk id="34" max="16383" man="1"/>
    <brk id="36" max="16383" man="1"/>
    <brk id="38" max="16383" man="1"/>
    <brk id="40" max="16383" man="1"/>
    <brk id="42" max="16383" man="1"/>
    <brk id="44" max="16383" man="1"/>
    <brk id="46" max="16383" man="1"/>
    <brk id="48" max="16383" man="1"/>
    <brk id="50" max="16383" man="1"/>
    <brk id="52" max="16383" man="1"/>
    <brk id="54" max="16383" man="1"/>
    <brk id="56" max="16383" man="1"/>
    <brk id="58" max="16383" man="1"/>
    <brk id="60" max="16383" man="1"/>
    <brk id="62" max="16383" man="1"/>
    <brk id="64" max="16383" man="1"/>
    <brk id="66" max="16383" man="1"/>
    <brk id="68" max="16383" man="1"/>
    <brk id="70" max="16383" man="1"/>
    <brk id="72" max="16383" man="1"/>
    <brk id="74" max="16383" man="1"/>
    <brk id="76" max="16383" man="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104"/>
  <sheetViews>
    <sheetView zoomScale="45" workbookViewId="0">
      <selection sqref="A1:BD1"/>
    </sheetView>
  </sheetViews>
  <sheetFormatPr baseColWidth="10" defaultRowHeight="30" x14ac:dyDescent="0.4"/>
  <cols>
    <col min="1" max="2" width="3.7109375" style="10" customWidth="1"/>
    <col min="3" max="3" width="8.85546875" style="10" customWidth="1"/>
    <col min="4" max="5" width="2.7109375" style="10" customWidth="1"/>
    <col min="6" max="6" width="8.85546875" style="10" customWidth="1"/>
    <col min="7" max="8" width="2.7109375" style="10" customWidth="1"/>
    <col min="9" max="9" width="8.85546875" style="10" customWidth="1"/>
    <col min="10" max="11" width="2.7109375" style="10" customWidth="1"/>
    <col min="12" max="12" width="8.85546875" style="10" customWidth="1"/>
    <col min="13" max="14" width="2.7109375" style="10" customWidth="1"/>
    <col min="15" max="16" width="3.7109375" style="10" customWidth="1"/>
    <col min="17" max="17" width="8.85546875" style="10" customWidth="1"/>
    <col min="18" max="19" width="2.7109375" style="10" customWidth="1"/>
    <col min="20" max="20" width="8.85546875" style="10" customWidth="1"/>
    <col min="21" max="22" width="2.7109375" style="10" customWidth="1"/>
    <col min="23" max="23" width="8.85546875" style="10" customWidth="1"/>
    <col min="24" max="25" width="2.7109375" style="10" customWidth="1"/>
    <col min="26" max="26" width="8.85546875" style="10" customWidth="1"/>
    <col min="27" max="28" width="2.7109375" style="10" customWidth="1"/>
    <col min="29" max="30" width="3.7109375" style="10" customWidth="1"/>
    <col min="31" max="31" width="8.85546875" style="10" customWidth="1"/>
    <col min="32" max="33" width="2.7109375" style="10" customWidth="1"/>
    <col min="34" max="34" width="8.85546875" style="10" customWidth="1"/>
    <col min="35" max="36" width="2.7109375" style="10" customWidth="1"/>
    <col min="37" max="37" width="8.85546875" style="10" customWidth="1"/>
    <col min="38" max="39" width="2.7109375" style="10" customWidth="1"/>
    <col min="40" max="40" width="8.85546875" style="10" customWidth="1"/>
    <col min="41" max="42" width="2.7109375" style="10" customWidth="1"/>
    <col min="43" max="44" width="3.7109375" style="10" customWidth="1"/>
    <col min="45" max="45" width="8.85546875" style="10" customWidth="1"/>
    <col min="46" max="47" width="2.7109375" style="10" customWidth="1"/>
    <col min="48" max="48" width="8.85546875" style="10" customWidth="1"/>
    <col min="49" max="50" width="2.7109375" style="10" customWidth="1"/>
    <col min="51" max="51" width="8.85546875" style="10" customWidth="1"/>
    <col min="52" max="53" width="2.7109375" style="10" customWidth="1"/>
    <col min="54" max="54" width="8.85546875" style="10" customWidth="1"/>
    <col min="55" max="56" width="2.7109375" style="10" customWidth="1"/>
    <col min="57" max="57" width="11.42578125" style="19"/>
    <col min="58" max="59" width="11.42578125" style="18"/>
    <col min="60" max="60" width="11.42578125" style="17"/>
    <col min="61" max="16384" width="11.42578125" style="10"/>
  </cols>
  <sheetData>
    <row r="1" spans="1:56" ht="30.75" thickBot="1" x14ac:dyDescent="0.45">
      <c r="A1" s="196" t="s">
        <v>157</v>
      </c>
      <c r="B1" s="197"/>
      <c r="C1" s="197"/>
      <c r="D1" s="197"/>
      <c r="E1" s="197"/>
      <c r="F1" s="197"/>
      <c r="G1" s="197"/>
      <c r="H1" s="197"/>
      <c r="I1" s="197"/>
      <c r="J1" s="197"/>
      <c r="K1" s="197"/>
      <c r="L1" s="197"/>
      <c r="M1" s="197"/>
      <c r="N1" s="197"/>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9"/>
    </row>
    <row r="2" spans="1:56" ht="30" customHeight="1" thickBot="1" x14ac:dyDescent="0.45">
      <c r="A2" s="112" t="s">
        <v>153</v>
      </c>
      <c r="B2" s="113"/>
      <c r="C2" s="113"/>
      <c r="D2" s="113"/>
      <c r="E2" s="113"/>
      <c r="F2" s="113"/>
      <c r="G2" s="113"/>
      <c r="H2" s="113"/>
      <c r="I2" s="113"/>
      <c r="J2" s="113"/>
      <c r="K2" s="113"/>
      <c r="L2" s="113"/>
      <c r="M2" s="113"/>
      <c r="N2" s="114"/>
      <c r="O2" s="112" t="s">
        <v>154</v>
      </c>
      <c r="P2" s="113"/>
      <c r="Q2" s="113"/>
      <c r="R2" s="113"/>
      <c r="S2" s="113"/>
      <c r="T2" s="113"/>
      <c r="U2" s="113"/>
      <c r="V2" s="113"/>
      <c r="W2" s="113"/>
      <c r="X2" s="113"/>
      <c r="Y2" s="113"/>
      <c r="Z2" s="113"/>
      <c r="AA2" s="113"/>
      <c r="AB2" s="114"/>
      <c r="AC2" s="112" t="s">
        <v>155</v>
      </c>
      <c r="AD2" s="113"/>
      <c r="AE2" s="113"/>
      <c r="AF2" s="113"/>
      <c r="AG2" s="113"/>
      <c r="AH2" s="113"/>
      <c r="AI2" s="113"/>
      <c r="AJ2" s="113"/>
      <c r="AK2" s="113"/>
      <c r="AL2" s="113"/>
      <c r="AM2" s="113"/>
      <c r="AN2" s="113"/>
      <c r="AO2" s="113"/>
      <c r="AP2" s="114"/>
      <c r="AQ2" s="112" t="s">
        <v>156</v>
      </c>
      <c r="AR2" s="113"/>
      <c r="AS2" s="113"/>
      <c r="AT2" s="113"/>
      <c r="AU2" s="113"/>
      <c r="AV2" s="113"/>
      <c r="AW2" s="113"/>
      <c r="AX2" s="113"/>
      <c r="AY2" s="113"/>
      <c r="AZ2" s="113"/>
      <c r="BA2" s="113"/>
      <c r="BB2" s="113"/>
      <c r="BC2" s="113"/>
      <c r="BD2" s="114"/>
    </row>
    <row r="3" spans="1:56" ht="15" customHeight="1" x14ac:dyDescent="0.4">
      <c r="A3" s="151" t="s">
        <v>2</v>
      </c>
      <c r="B3" s="152"/>
      <c r="C3" s="141" t="s">
        <v>3</v>
      </c>
      <c r="D3" s="147"/>
      <c r="E3" s="148"/>
      <c r="F3" s="141" t="s">
        <v>4</v>
      </c>
      <c r="G3" s="147"/>
      <c r="H3" s="148"/>
      <c r="I3" s="141" t="s">
        <v>5</v>
      </c>
      <c r="J3" s="142"/>
      <c r="K3" s="143"/>
      <c r="L3" s="141" t="s">
        <v>6</v>
      </c>
      <c r="M3" s="142"/>
      <c r="N3" s="143"/>
      <c r="O3" s="126" t="s">
        <v>2</v>
      </c>
      <c r="P3" s="127"/>
      <c r="Q3" s="128" t="s">
        <v>3</v>
      </c>
      <c r="R3" s="129"/>
      <c r="S3" s="130"/>
      <c r="T3" s="128" t="s">
        <v>4</v>
      </c>
      <c r="U3" s="129"/>
      <c r="V3" s="130"/>
      <c r="W3" s="128" t="s">
        <v>5</v>
      </c>
      <c r="X3" s="129"/>
      <c r="Y3" s="130"/>
      <c r="Z3" s="128" t="s">
        <v>6</v>
      </c>
      <c r="AA3" s="129"/>
      <c r="AB3" s="130"/>
      <c r="AC3" s="155" t="s">
        <v>2</v>
      </c>
      <c r="AD3" s="156"/>
      <c r="AE3" s="157" t="s">
        <v>3</v>
      </c>
      <c r="AF3" s="158"/>
      <c r="AG3" s="159"/>
      <c r="AH3" s="157" t="s">
        <v>4</v>
      </c>
      <c r="AI3" s="160"/>
      <c r="AJ3" s="161"/>
      <c r="AK3" s="157" t="s">
        <v>5</v>
      </c>
      <c r="AL3" s="158"/>
      <c r="AM3" s="159"/>
      <c r="AN3" s="157" t="s">
        <v>6</v>
      </c>
      <c r="AO3" s="158"/>
      <c r="AP3" s="159"/>
      <c r="AQ3" s="189" t="s">
        <v>2</v>
      </c>
      <c r="AR3" s="190"/>
      <c r="AS3" s="177" t="s">
        <v>3</v>
      </c>
      <c r="AT3" s="178"/>
      <c r="AU3" s="179"/>
      <c r="AV3" s="177" t="s">
        <v>4</v>
      </c>
      <c r="AW3" s="178"/>
      <c r="AX3" s="179"/>
      <c r="AY3" s="177" t="s">
        <v>5</v>
      </c>
      <c r="AZ3" s="180"/>
      <c r="BA3" s="181"/>
      <c r="BB3" s="177" t="s">
        <v>6</v>
      </c>
      <c r="BC3" s="180"/>
      <c r="BD3" s="181"/>
    </row>
    <row r="4" spans="1:56" ht="30" customHeight="1" thickBot="1" x14ac:dyDescent="0.45">
      <c r="A4" s="149">
        <v>1</v>
      </c>
      <c r="B4" s="150"/>
      <c r="C4" s="144" t="s">
        <v>109</v>
      </c>
      <c r="D4" s="145"/>
      <c r="E4" s="146"/>
      <c r="F4" s="144" t="s">
        <v>124</v>
      </c>
      <c r="G4" s="145"/>
      <c r="H4" s="146"/>
      <c r="I4" s="144" t="s">
        <v>110</v>
      </c>
      <c r="J4" s="145"/>
      <c r="K4" s="146"/>
      <c r="L4" s="144" t="s">
        <v>111</v>
      </c>
      <c r="M4" s="145"/>
      <c r="N4" s="146"/>
      <c r="O4" s="121">
        <v>1</v>
      </c>
      <c r="P4" s="122"/>
      <c r="Q4" s="123" t="s">
        <v>116</v>
      </c>
      <c r="R4" s="124"/>
      <c r="S4" s="125"/>
      <c r="T4" s="123" t="s">
        <v>109</v>
      </c>
      <c r="U4" s="124"/>
      <c r="V4" s="125"/>
      <c r="W4" s="123" t="s">
        <v>115</v>
      </c>
      <c r="X4" s="124"/>
      <c r="Y4" s="125"/>
      <c r="Z4" s="123" t="s">
        <v>121</v>
      </c>
      <c r="AA4" s="124"/>
      <c r="AB4" s="125"/>
      <c r="AC4" s="164">
        <v>1</v>
      </c>
      <c r="AD4" s="165"/>
      <c r="AE4" s="166" t="s">
        <v>117</v>
      </c>
      <c r="AF4" s="167"/>
      <c r="AG4" s="168"/>
      <c r="AH4" s="166" t="s">
        <v>120</v>
      </c>
      <c r="AI4" s="169"/>
      <c r="AJ4" s="170"/>
      <c r="AK4" s="166" t="s">
        <v>109</v>
      </c>
      <c r="AL4" s="169"/>
      <c r="AM4" s="170"/>
      <c r="AN4" s="166" t="s">
        <v>113</v>
      </c>
      <c r="AO4" s="169"/>
      <c r="AP4" s="170"/>
      <c r="AQ4" s="182">
        <v>1</v>
      </c>
      <c r="AR4" s="183"/>
      <c r="AS4" s="184" t="s">
        <v>118</v>
      </c>
      <c r="AT4" s="185"/>
      <c r="AU4" s="186"/>
      <c r="AV4" s="184" t="s">
        <v>112</v>
      </c>
      <c r="AW4" s="187"/>
      <c r="AX4" s="188"/>
      <c r="AY4" s="184" t="s">
        <v>122</v>
      </c>
      <c r="AZ4" s="185"/>
      <c r="BA4" s="186"/>
      <c r="BB4" s="184" t="s">
        <v>109</v>
      </c>
      <c r="BC4" s="185"/>
      <c r="BD4" s="186"/>
    </row>
    <row r="5" spans="1:56" ht="15" customHeight="1" x14ac:dyDescent="0.4">
      <c r="A5" s="151" t="s">
        <v>2</v>
      </c>
      <c r="B5" s="152"/>
      <c r="C5" s="141" t="s">
        <v>3</v>
      </c>
      <c r="D5" s="147"/>
      <c r="E5" s="148"/>
      <c r="F5" s="141" t="s">
        <v>4</v>
      </c>
      <c r="G5" s="147"/>
      <c r="H5" s="148"/>
      <c r="I5" s="141" t="s">
        <v>5</v>
      </c>
      <c r="J5" s="142"/>
      <c r="K5" s="143"/>
      <c r="L5" s="141" t="s">
        <v>6</v>
      </c>
      <c r="M5" s="142"/>
      <c r="N5" s="143"/>
      <c r="O5" s="126" t="s">
        <v>2</v>
      </c>
      <c r="P5" s="127"/>
      <c r="Q5" s="128" t="s">
        <v>3</v>
      </c>
      <c r="R5" s="129"/>
      <c r="S5" s="130"/>
      <c r="T5" s="128" t="s">
        <v>4</v>
      </c>
      <c r="U5" s="129"/>
      <c r="V5" s="130"/>
      <c r="W5" s="128" t="s">
        <v>5</v>
      </c>
      <c r="X5" s="129"/>
      <c r="Y5" s="130"/>
      <c r="Z5" s="128" t="s">
        <v>6</v>
      </c>
      <c r="AA5" s="129"/>
      <c r="AB5" s="130"/>
      <c r="AC5" s="155" t="s">
        <v>2</v>
      </c>
      <c r="AD5" s="156"/>
      <c r="AE5" s="157" t="s">
        <v>3</v>
      </c>
      <c r="AF5" s="158"/>
      <c r="AG5" s="159"/>
      <c r="AH5" s="157" t="s">
        <v>4</v>
      </c>
      <c r="AI5" s="160"/>
      <c r="AJ5" s="161"/>
      <c r="AK5" s="157" t="s">
        <v>5</v>
      </c>
      <c r="AL5" s="158"/>
      <c r="AM5" s="159"/>
      <c r="AN5" s="157" t="s">
        <v>6</v>
      </c>
      <c r="AO5" s="158"/>
      <c r="AP5" s="159"/>
      <c r="AQ5" s="189" t="s">
        <v>2</v>
      </c>
      <c r="AR5" s="190"/>
      <c r="AS5" s="177" t="s">
        <v>3</v>
      </c>
      <c r="AT5" s="178"/>
      <c r="AU5" s="179"/>
      <c r="AV5" s="177" t="s">
        <v>4</v>
      </c>
      <c r="AW5" s="178"/>
      <c r="AX5" s="179"/>
      <c r="AY5" s="177" t="s">
        <v>5</v>
      </c>
      <c r="AZ5" s="180"/>
      <c r="BA5" s="181"/>
      <c r="BB5" s="177" t="s">
        <v>6</v>
      </c>
      <c r="BC5" s="180"/>
      <c r="BD5" s="181"/>
    </row>
    <row r="6" spans="1:56" ht="30" customHeight="1" thickBot="1" x14ac:dyDescent="0.45">
      <c r="A6" s="149">
        <v>2</v>
      </c>
      <c r="B6" s="150"/>
      <c r="C6" s="144" t="s">
        <v>114</v>
      </c>
      <c r="D6" s="145"/>
      <c r="E6" s="146"/>
      <c r="F6" s="144" t="s">
        <v>113</v>
      </c>
      <c r="G6" s="145"/>
      <c r="H6" s="146"/>
      <c r="I6" s="144" t="s">
        <v>112</v>
      </c>
      <c r="J6" s="153"/>
      <c r="K6" s="154"/>
      <c r="L6" s="144" t="s">
        <v>115</v>
      </c>
      <c r="M6" s="145"/>
      <c r="N6" s="146"/>
      <c r="O6" s="121">
        <v>2</v>
      </c>
      <c r="P6" s="122"/>
      <c r="Q6" s="123" t="s">
        <v>122</v>
      </c>
      <c r="R6" s="124"/>
      <c r="S6" s="125"/>
      <c r="T6" s="123" t="s">
        <v>114</v>
      </c>
      <c r="U6" s="124"/>
      <c r="V6" s="125"/>
      <c r="W6" s="123" t="s">
        <v>111</v>
      </c>
      <c r="X6" s="124"/>
      <c r="Y6" s="125"/>
      <c r="Z6" s="123" t="s">
        <v>117</v>
      </c>
      <c r="AA6" s="173"/>
      <c r="AB6" s="174"/>
      <c r="AC6" s="164">
        <v>2</v>
      </c>
      <c r="AD6" s="165"/>
      <c r="AE6" s="166" t="s">
        <v>121</v>
      </c>
      <c r="AF6" s="169"/>
      <c r="AG6" s="170"/>
      <c r="AH6" s="166" t="s">
        <v>118</v>
      </c>
      <c r="AI6" s="169"/>
      <c r="AJ6" s="170"/>
      <c r="AK6" s="166" t="s">
        <v>114</v>
      </c>
      <c r="AL6" s="169"/>
      <c r="AM6" s="170"/>
      <c r="AN6" s="166" t="s">
        <v>124</v>
      </c>
      <c r="AO6" s="169"/>
      <c r="AP6" s="170"/>
      <c r="AQ6" s="182">
        <v>2</v>
      </c>
      <c r="AR6" s="183"/>
      <c r="AS6" s="184" t="s">
        <v>120</v>
      </c>
      <c r="AT6" s="185"/>
      <c r="AU6" s="186"/>
      <c r="AV6" s="184" t="s">
        <v>110</v>
      </c>
      <c r="AW6" s="185"/>
      <c r="AX6" s="186"/>
      <c r="AY6" s="184" t="s">
        <v>116</v>
      </c>
      <c r="AZ6" s="185"/>
      <c r="BA6" s="186"/>
      <c r="BB6" s="184" t="s">
        <v>114</v>
      </c>
      <c r="BC6" s="187"/>
      <c r="BD6" s="188"/>
    </row>
    <row r="7" spans="1:56" ht="15" customHeight="1" x14ac:dyDescent="0.4">
      <c r="A7" s="151" t="s">
        <v>2</v>
      </c>
      <c r="B7" s="152"/>
      <c r="C7" s="141" t="s">
        <v>3</v>
      </c>
      <c r="D7" s="147"/>
      <c r="E7" s="148"/>
      <c r="F7" s="141" t="s">
        <v>4</v>
      </c>
      <c r="G7" s="147"/>
      <c r="H7" s="148"/>
      <c r="I7" s="141" t="s">
        <v>5</v>
      </c>
      <c r="J7" s="142"/>
      <c r="K7" s="143"/>
      <c r="L7" s="141" t="s">
        <v>6</v>
      </c>
      <c r="M7" s="142"/>
      <c r="N7" s="143"/>
      <c r="O7" s="126" t="s">
        <v>2</v>
      </c>
      <c r="P7" s="127"/>
      <c r="Q7" s="128" t="s">
        <v>3</v>
      </c>
      <c r="R7" s="129"/>
      <c r="S7" s="130"/>
      <c r="T7" s="128" t="s">
        <v>4</v>
      </c>
      <c r="U7" s="129"/>
      <c r="V7" s="130"/>
      <c r="W7" s="128" t="s">
        <v>5</v>
      </c>
      <c r="X7" s="129"/>
      <c r="Y7" s="130"/>
      <c r="Z7" s="128" t="s">
        <v>6</v>
      </c>
      <c r="AA7" s="129"/>
      <c r="AB7" s="130"/>
      <c r="AC7" s="155" t="s">
        <v>2</v>
      </c>
      <c r="AD7" s="156"/>
      <c r="AE7" s="157" t="s">
        <v>3</v>
      </c>
      <c r="AF7" s="158"/>
      <c r="AG7" s="159"/>
      <c r="AH7" s="157" t="s">
        <v>4</v>
      </c>
      <c r="AI7" s="160"/>
      <c r="AJ7" s="161"/>
      <c r="AK7" s="157" t="s">
        <v>5</v>
      </c>
      <c r="AL7" s="158"/>
      <c r="AM7" s="159"/>
      <c r="AN7" s="157" t="s">
        <v>6</v>
      </c>
      <c r="AO7" s="158"/>
      <c r="AP7" s="159"/>
      <c r="AQ7" s="189" t="s">
        <v>2</v>
      </c>
      <c r="AR7" s="190"/>
      <c r="AS7" s="177" t="s">
        <v>3</v>
      </c>
      <c r="AT7" s="178"/>
      <c r="AU7" s="179"/>
      <c r="AV7" s="177" t="s">
        <v>4</v>
      </c>
      <c r="AW7" s="178"/>
      <c r="AX7" s="179"/>
      <c r="AY7" s="177" t="s">
        <v>5</v>
      </c>
      <c r="AZ7" s="180"/>
      <c r="BA7" s="181"/>
      <c r="BB7" s="177" t="s">
        <v>6</v>
      </c>
      <c r="BC7" s="180"/>
      <c r="BD7" s="181"/>
    </row>
    <row r="8" spans="1:56" ht="30" customHeight="1" thickBot="1" x14ac:dyDescent="0.45">
      <c r="A8" s="149">
        <v>3</v>
      </c>
      <c r="B8" s="150"/>
      <c r="C8" s="144" t="s">
        <v>119</v>
      </c>
      <c r="D8" s="145"/>
      <c r="E8" s="146"/>
      <c r="F8" s="144" t="s">
        <v>116</v>
      </c>
      <c r="G8" s="145"/>
      <c r="H8" s="146"/>
      <c r="I8" s="144" t="s">
        <v>117</v>
      </c>
      <c r="J8" s="153"/>
      <c r="K8" s="154"/>
      <c r="L8" s="144" t="s">
        <v>118</v>
      </c>
      <c r="M8" s="145"/>
      <c r="N8" s="146"/>
      <c r="O8" s="121">
        <v>3</v>
      </c>
      <c r="P8" s="122"/>
      <c r="Q8" s="123" t="s">
        <v>124</v>
      </c>
      <c r="R8" s="124"/>
      <c r="S8" s="125"/>
      <c r="T8" s="123" t="s">
        <v>119</v>
      </c>
      <c r="U8" s="124"/>
      <c r="V8" s="125"/>
      <c r="W8" s="123" t="s">
        <v>120</v>
      </c>
      <c r="X8" s="124"/>
      <c r="Y8" s="125"/>
      <c r="Z8" s="123" t="s">
        <v>112</v>
      </c>
      <c r="AA8" s="173"/>
      <c r="AB8" s="174"/>
      <c r="AC8" s="164">
        <v>3</v>
      </c>
      <c r="AD8" s="165"/>
      <c r="AE8" s="166" t="s">
        <v>110</v>
      </c>
      <c r="AF8" s="169"/>
      <c r="AG8" s="170"/>
      <c r="AH8" s="166" t="s">
        <v>115</v>
      </c>
      <c r="AI8" s="169"/>
      <c r="AJ8" s="170"/>
      <c r="AK8" s="166" t="s">
        <v>119</v>
      </c>
      <c r="AL8" s="169"/>
      <c r="AM8" s="170"/>
      <c r="AN8" s="166" t="s">
        <v>122</v>
      </c>
      <c r="AO8" s="169"/>
      <c r="AP8" s="170"/>
      <c r="AQ8" s="182">
        <v>3</v>
      </c>
      <c r="AR8" s="183"/>
      <c r="AS8" s="184" t="s">
        <v>111</v>
      </c>
      <c r="AT8" s="185"/>
      <c r="AU8" s="186"/>
      <c r="AV8" s="184" t="s">
        <v>121</v>
      </c>
      <c r="AW8" s="185"/>
      <c r="AX8" s="186"/>
      <c r="AY8" s="184" t="s">
        <v>113</v>
      </c>
      <c r="AZ8" s="185"/>
      <c r="BA8" s="186"/>
      <c r="BB8" s="184" t="s">
        <v>119</v>
      </c>
      <c r="BC8" s="187"/>
      <c r="BD8" s="188"/>
    </row>
    <row r="9" spans="1:56" ht="15" customHeight="1" x14ac:dyDescent="0.4">
      <c r="A9" s="151" t="s">
        <v>2</v>
      </c>
      <c r="B9" s="152"/>
      <c r="C9" s="141" t="s">
        <v>3</v>
      </c>
      <c r="D9" s="147"/>
      <c r="E9" s="148"/>
      <c r="F9" s="141" t="s">
        <v>4</v>
      </c>
      <c r="G9" s="147"/>
      <c r="H9" s="148"/>
      <c r="I9" s="141" t="s">
        <v>5</v>
      </c>
      <c r="J9" s="142"/>
      <c r="K9" s="143"/>
      <c r="L9" s="141" t="s">
        <v>6</v>
      </c>
      <c r="M9" s="142"/>
      <c r="N9" s="143"/>
      <c r="O9" s="126" t="s">
        <v>2</v>
      </c>
      <c r="P9" s="127"/>
      <c r="Q9" s="128" t="s">
        <v>3</v>
      </c>
      <c r="R9" s="129"/>
      <c r="S9" s="130"/>
      <c r="T9" s="128" t="s">
        <v>4</v>
      </c>
      <c r="U9" s="129"/>
      <c r="V9" s="130"/>
      <c r="W9" s="128" t="s">
        <v>5</v>
      </c>
      <c r="X9" s="129"/>
      <c r="Y9" s="130"/>
      <c r="Z9" s="128" t="s">
        <v>6</v>
      </c>
      <c r="AA9" s="129"/>
      <c r="AB9" s="130"/>
      <c r="AC9" s="155" t="s">
        <v>2</v>
      </c>
      <c r="AD9" s="156"/>
      <c r="AE9" s="157" t="s">
        <v>3</v>
      </c>
      <c r="AF9" s="158"/>
      <c r="AG9" s="159"/>
      <c r="AH9" s="157" t="s">
        <v>4</v>
      </c>
      <c r="AI9" s="160"/>
      <c r="AJ9" s="161"/>
      <c r="AK9" s="157" t="s">
        <v>5</v>
      </c>
      <c r="AL9" s="158"/>
      <c r="AM9" s="159"/>
      <c r="AN9" s="157" t="s">
        <v>6</v>
      </c>
      <c r="AO9" s="158"/>
      <c r="AP9" s="159"/>
      <c r="AQ9" s="189" t="s">
        <v>2</v>
      </c>
      <c r="AR9" s="190"/>
      <c r="AS9" s="177" t="s">
        <v>3</v>
      </c>
      <c r="AT9" s="178"/>
      <c r="AU9" s="179"/>
      <c r="AV9" s="177" t="s">
        <v>4</v>
      </c>
      <c r="AW9" s="178"/>
      <c r="AX9" s="179"/>
      <c r="AY9" s="177" t="s">
        <v>5</v>
      </c>
      <c r="AZ9" s="180"/>
      <c r="BA9" s="181"/>
      <c r="BB9" s="177" t="s">
        <v>6</v>
      </c>
      <c r="BC9" s="180"/>
      <c r="BD9" s="181"/>
    </row>
    <row r="10" spans="1:56" ht="30" customHeight="1" thickBot="1" x14ac:dyDescent="0.45">
      <c r="A10" s="149">
        <v>4</v>
      </c>
      <c r="B10" s="150"/>
      <c r="C10" s="144" t="s">
        <v>123</v>
      </c>
      <c r="D10" s="145"/>
      <c r="E10" s="146"/>
      <c r="F10" s="144" t="s">
        <v>122</v>
      </c>
      <c r="G10" s="145"/>
      <c r="H10" s="146"/>
      <c r="I10" s="144" t="s">
        <v>121</v>
      </c>
      <c r="J10" s="145"/>
      <c r="K10" s="146"/>
      <c r="L10" s="144" t="s">
        <v>120</v>
      </c>
      <c r="M10" s="145"/>
      <c r="N10" s="146"/>
      <c r="O10" s="121">
        <v>4</v>
      </c>
      <c r="P10" s="122"/>
      <c r="Q10" s="123" t="s">
        <v>113</v>
      </c>
      <c r="R10" s="124"/>
      <c r="S10" s="125"/>
      <c r="T10" s="123" t="s">
        <v>123</v>
      </c>
      <c r="U10" s="124"/>
      <c r="V10" s="125"/>
      <c r="W10" s="123" t="s">
        <v>118</v>
      </c>
      <c r="X10" s="124"/>
      <c r="Y10" s="125"/>
      <c r="Z10" s="123" t="s">
        <v>110</v>
      </c>
      <c r="AA10" s="124"/>
      <c r="AB10" s="125"/>
      <c r="AC10" s="164">
        <v>4</v>
      </c>
      <c r="AD10" s="165"/>
      <c r="AE10" s="166" t="s">
        <v>112</v>
      </c>
      <c r="AF10" s="167"/>
      <c r="AG10" s="168"/>
      <c r="AH10" s="166" t="s">
        <v>111</v>
      </c>
      <c r="AI10" s="169"/>
      <c r="AJ10" s="170"/>
      <c r="AK10" s="166" t="s">
        <v>123</v>
      </c>
      <c r="AL10" s="169"/>
      <c r="AM10" s="170"/>
      <c r="AN10" s="166" t="s">
        <v>116</v>
      </c>
      <c r="AO10" s="169"/>
      <c r="AP10" s="170"/>
      <c r="AQ10" s="182">
        <v>4</v>
      </c>
      <c r="AR10" s="183"/>
      <c r="AS10" s="184" t="s">
        <v>115</v>
      </c>
      <c r="AT10" s="185"/>
      <c r="AU10" s="186"/>
      <c r="AV10" s="184" t="s">
        <v>117</v>
      </c>
      <c r="AW10" s="187"/>
      <c r="AX10" s="188"/>
      <c r="AY10" s="184" t="s">
        <v>124</v>
      </c>
      <c r="AZ10" s="185"/>
      <c r="BA10" s="186"/>
      <c r="BB10" s="184" t="s">
        <v>123</v>
      </c>
      <c r="BC10" s="185"/>
      <c r="BD10" s="186"/>
    </row>
    <row r="11" spans="1:56" ht="15" hidden="1" customHeight="1" x14ac:dyDescent="0.4">
      <c r="A11" s="151" t="s">
        <v>2</v>
      </c>
      <c r="B11" s="152"/>
      <c r="C11" s="141" t="s">
        <v>3</v>
      </c>
      <c r="D11" s="147"/>
      <c r="E11" s="148"/>
      <c r="F11" s="141" t="s">
        <v>4</v>
      </c>
      <c r="G11" s="147"/>
      <c r="H11" s="148"/>
      <c r="I11" s="141" t="s">
        <v>5</v>
      </c>
      <c r="J11" s="147"/>
      <c r="K11" s="148"/>
      <c r="L11" s="141" t="s">
        <v>6</v>
      </c>
      <c r="M11" s="147"/>
      <c r="N11" s="148"/>
      <c r="O11" s="151" t="s">
        <v>2</v>
      </c>
      <c r="P11" s="152"/>
      <c r="Q11" s="141" t="s">
        <v>3</v>
      </c>
      <c r="R11" s="147"/>
      <c r="S11" s="148"/>
      <c r="T11" s="141" t="s">
        <v>4</v>
      </c>
      <c r="U11" s="147"/>
      <c r="V11" s="148"/>
      <c r="W11" s="141" t="s">
        <v>5</v>
      </c>
      <c r="X11" s="147"/>
      <c r="Y11" s="148"/>
      <c r="Z11" s="141" t="s">
        <v>6</v>
      </c>
      <c r="AA11" s="147"/>
      <c r="AB11" s="148"/>
      <c r="AC11" s="151" t="s">
        <v>2</v>
      </c>
      <c r="AD11" s="152"/>
      <c r="AE11" s="141" t="s">
        <v>3</v>
      </c>
      <c r="AF11" s="147"/>
      <c r="AG11" s="148"/>
      <c r="AH11" s="141" t="s">
        <v>4</v>
      </c>
      <c r="AI11" s="147"/>
      <c r="AJ11" s="148"/>
      <c r="AK11" s="141" t="s">
        <v>5</v>
      </c>
      <c r="AL11" s="142"/>
      <c r="AM11" s="143"/>
      <c r="AN11" s="141" t="s">
        <v>6</v>
      </c>
      <c r="AO11" s="142"/>
      <c r="AP11" s="143"/>
      <c r="AQ11" s="151" t="s">
        <v>2</v>
      </c>
      <c r="AR11" s="152"/>
      <c r="AS11" s="141" t="s">
        <v>3</v>
      </c>
      <c r="AT11" s="147"/>
      <c r="AU11" s="148"/>
      <c r="AV11" s="141" t="s">
        <v>4</v>
      </c>
      <c r="AW11" s="147"/>
      <c r="AX11" s="148"/>
      <c r="AY11" s="141" t="s">
        <v>5</v>
      </c>
      <c r="AZ11" s="142"/>
      <c r="BA11" s="143"/>
      <c r="BB11" s="141" t="s">
        <v>6</v>
      </c>
      <c r="BC11" s="142"/>
      <c r="BD11" s="143"/>
    </row>
    <row r="12" spans="1:56" ht="30" hidden="1" customHeight="1" thickBot="1" x14ac:dyDescent="0.45">
      <c r="A12" s="149">
        <v>5</v>
      </c>
      <c r="B12" s="150"/>
      <c r="C12" s="144" t="s">
        <v>41</v>
      </c>
      <c r="D12" s="145"/>
      <c r="E12" s="146"/>
      <c r="F12" s="144" t="s">
        <v>102</v>
      </c>
      <c r="G12" s="145"/>
      <c r="H12" s="146"/>
      <c r="I12" s="144" t="s">
        <v>42</v>
      </c>
      <c r="J12" s="145"/>
      <c r="K12" s="146"/>
      <c r="L12" s="144" t="s">
        <v>43</v>
      </c>
      <c r="M12" s="145"/>
      <c r="N12" s="146"/>
      <c r="O12" s="149">
        <v>5</v>
      </c>
      <c r="P12" s="150"/>
      <c r="Q12" s="144" t="s">
        <v>53</v>
      </c>
      <c r="R12" s="145"/>
      <c r="S12" s="146"/>
      <c r="T12" s="144" t="s">
        <v>47</v>
      </c>
      <c r="U12" s="145"/>
      <c r="V12" s="146"/>
      <c r="W12" s="144" t="s">
        <v>48</v>
      </c>
      <c r="X12" s="145"/>
      <c r="Y12" s="146"/>
      <c r="Z12" s="144" t="s">
        <v>41</v>
      </c>
      <c r="AA12" s="145"/>
      <c r="AB12" s="146"/>
      <c r="AC12" s="149">
        <v>5</v>
      </c>
      <c r="AD12" s="150"/>
      <c r="AE12" s="144" t="s">
        <v>45</v>
      </c>
      <c r="AF12" s="145"/>
      <c r="AG12" s="146"/>
      <c r="AH12" s="144" t="s">
        <v>52</v>
      </c>
      <c r="AI12" s="145"/>
      <c r="AJ12" s="146"/>
      <c r="AK12" s="144" t="s">
        <v>41</v>
      </c>
      <c r="AL12" s="153"/>
      <c r="AM12" s="154"/>
      <c r="AN12" s="144" t="s">
        <v>49</v>
      </c>
      <c r="AO12" s="153"/>
      <c r="AP12" s="154"/>
      <c r="AQ12" s="149">
        <v>5</v>
      </c>
      <c r="AR12" s="150"/>
      <c r="AS12" s="144" t="s">
        <v>44</v>
      </c>
      <c r="AT12" s="153"/>
      <c r="AU12" s="154"/>
      <c r="AV12" s="144" t="s">
        <v>50</v>
      </c>
      <c r="AW12" s="153"/>
      <c r="AX12" s="154"/>
      <c r="AY12" s="144" t="s">
        <v>54</v>
      </c>
      <c r="AZ12" s="145"/>
      <c r="BA12" s="146"/>
      <c r="BB12" s="144" t="s">
        <v>41</v>
      </c>
      <c r="BC12" s="145"/>
      <c r="BD12" s="146"/>
    </row>
    <row r="13" spans="1:56" ht="15" hidden="1" customHeight="1" x14ac:dyDescent="0.4">
      <c r="A13" s="151" t="s">
        <v>2</v>
      </c>
      <c r="B13" s="152"/>
      <c r="C13" s="141" t="s">
        <v>3</v>
      </c>
      <c r="D13" s="147"/>
      <c r="E13" s="148"/>
      <c r="F13" s="141" t="s">
        <v>4</v>
      </c>
      <c r="G13" s="147"/>
      <c r="H13" s="148"/>
      <c r="I13" s="141" t="s">
        <v>5</v>
      </c>
      <c r="J13" s="147"/>
      <c r="K13" s="148"/>
      <c r="L13" s="141" t="s">
        <v>6</v>
      </c>
      <c r="M13" s="147"/>
      <c r="N13" s="148"/>
      <c r="O13" s="151" t="s">
        <v>2</v>
      </c>
      <c r="P13" s="152"/>
      <c r="Q13" s="141" t="s">
        <v>3</v>
      </c>
      <c r="R13" s="147"/>
      <c r="S13" s="148"/>
      <c r="T13" s="141" t="s">
        <v>4</v>
      </c>
      <c r="U13" s="147"/>
      <c r="V13" s="148"/>
      <c r="W13" s="141" t="s">
        <v>5</v>
      </c>
      <c r="X13" s="147"/>
      <c r="Y13" s="148"/>
      <c r="Z13" s="141" t="s">
        <v>6</v>
      </c>
      <c r="AA13" s="147"/>
      <c r="AB13" s="148"/>
      <c r="AC13" s="151" t="s">
        <v>2</v>
      </c>
      <c r="AD13" s="152"/>
      <c r="AE13" s="141" t="s">
        <v>3</v>
      </c>
      <c r="AF13" s="147"/>
      <c r="AG13" s="148"/>
      <c r="AH13" s="141" t="s">
        <v>4</v>
      </c>
      <c r="AI13" s="147"/>
      <c r="AJ13" s="148"/>
      <c r="AK13" s="141" t="s">
        <v>5</v>
      </c>
      <c r="AL13" s="142"/>
      <c r="AM13" s="143"/>
      <c r="AN13" s="141" t="s">
        <v>6</v>
      </c>
      <c r="AO13" s="142"/>
      <c r="AP13" s="143"/>
      <c r="AQ13" s="151" t="s">
        <v>2</v>
      </c>
      <c r="AR13" s="152"/>
      <c r="AS13" s="141" t="s">
        <v>3</v>
      </c>
      <c r="AT13" s="147"/>
      <c r="AU13" s="148"/>
      <c r="AV13" s="141" t="s">
        <v>4</v>
      </c>
      <c r="AW13" s="147"/>
      <c r="AX13" s="148"/>
      <c r="AY13" s="141" t="s">
        <v>5</v>
      </c>
      <c r="AZ13" s="142"/>
      <c r="BA13" s="143"/>
      <c r="BB13" s="141" t="s">
        <v>6</v>
      </c>
      <c r="BC13" s="142"/>
      <c r="BD13" s="143"/>
    </row>
    <row r="14" spans="1:56" ht="30" hidden="1" customHeight="1" thickBot="1" x14ac:dyDescent="0.45">
      <c r="A14" s="149">
        <v>6</v>
      </c>
      <c r="B14" s="150"/>
      <c r="C14" s="144" t="s">
        <v>44</v>
      </c>
      <c r="D14" s="145"/>
      <c r="E14" s="146"/>
      <c r="F14" s="144" t="s">
        <v>45</v>
      </c>
      <c r="G14" s="145"/>
      <c r="H14" s="146"/>
      <c r="I14" s="144" t="s">
        <v>46</v>
      </c>
      <c r="J14" s="145"/>
      <c r="K14" s="146"/>
      <c r="L14" s="144" t="s">
        <v>47</v>
      </c>
      <c r="M14" s="145"/>
      <c r="N14" s="146"/>
      <c r="O14" s="149">
        <v>6</v>
      </c>
      <c r="P14" s="150"/>
      <c r="Q14" s="144" t="s">
        <v>54</v>
      </c>
      <c r="R14" s="145"/>
      <c r="S14" s="146"/>
      <c r="T14" s="144" t="s">
        <v>43</v>
      </c>
      <c r="U14" s="145"/>
      <c r="V14" s="146"/>
      <c r="W14" s="144" t="s">
        <v>49</v>
      </c>
      <c r="X14" s="145"/>
      <c r="Y14" s="146"/>
      <c r="Z14" s="144" t="s">
        <v>46</v>
      </c>
      <c r="AA14" s="145"/>
      <c r="AB14" s="146"/>
      <c r="AC14" s="149">
        <v>6</v>
      </c>
      <c r="AD14" s="150"/>
      <c r="AE14" s="144" t="s">
        <v>46</v>
      </c>
      <c r="AF14" s="145"/>
      <c r="AG14" s="146"/>
      <c r="AH14" s="144" t="s">
        <v>50</v>
      </c>
      <c r="AI14" s="145"/>
      <c r="AJ14" s="146"/>
      <c r="AK14" s="144" t="s">
        <v>102</v>
      </c>
      <c r="AL14" s="153"/>
      <c r="AM14" s="154"/>
      <c r="AN14" s="144" t="s">
        <v>53</v>
      </c>
      <c r="AO14" s="153"/>
      <c r="AP14" s="154"/>
      <c r="AQ14" s="149">
        <v>6</v>
      </c>
      <c r="AR14" s="150"/>
      <c r="AS14" s="144" t="s">
        <v>52</v>
      </c>
      <c r="AT14" s="145"/>
      <c r="AU14" s="146"/>
      <c r="AV14" s="144" t="s">
        <v>48</v>
      </c>
      <c r="AW14" s="145"/>
      <c r="AX14" s="146"/>
      <c r="AY14" s="144" t="s">
        <v>46</v>
      </c>
      <c r="AZ14" s="153"/>
      <c r="BA14" s="154"/>
      <c r="BB14" s="144" t="s">
        <v>42</v>
      </c>
      <c r="BC14" s="153"/>
      <c r="BD14" s="154"/>
    </row>
    <row r="15" spans="1:56" ht="15" hidden="1" customHeight="1" x14ac:dyDescent="0.4">
      <c r="A15" s="151" t="s">
        <v>2</v>
      </c>
      <c r="B15" s="152"/>
      <c r="C15" s="141" t="s">
        <v>3</v>
      </c>
      <c r="D15" s="147"/>
      <c r="E15" s="148"/>
      <c r="F15" s="141" t="s">
        <v>4</v>
      </c>
      <c r="G15" s="147"/>
      <c r="H15" s="148"/>
      <c r="I15" s="141" t="s">
        <v>5</v>
      </c>
      <c r="J15" s="147"/>
      <c r="K15" s="148"/>
      <c r="L15" s="141" t="s">
        <v>6</v>
      </c>
      <c r="M15" s="147"/>
      <c r="N15" s="148"/>
      <c r="O15" s="151" t="s">
        <v>2</v>
      </c>
      <c r="P15" s="152"/>
      <c r="Q15" s="141" t="s">
        <v>3</v>
      </c>
      <c r="R15" s="147"/>
      <c r="S15" s="148"/>
      <c r="T15" s="141" t="s">
        <v>4</v>
      </c>
      <c r="U15" s="147"/>
      <c r="V15" s="148"/>
      <c r="W15" s="141" t="s">
        <v>5</v>
      </c>
      <c r="X15" s="147"/>
      <c r="Y15" s="148"/>
      <c r="Z15" s="141" t="s">
        <v>6</v>
      </c>
      <c r="AA15" s="147"/>
      <c r="AB15" s="148"/>
      <c r="AC15" s="151" t="s">
        <v>2</v>
      </c>
      <c r="AD15" s="152"/>
      <c r="AE15" s="141" t="s">
        <v>3</v>
      </c>
      <c r="AF15" s="147"/>
      <c r="AG15" s="148"/>
      <c r="AH15" s="141" t="s">
        <v>4</v>
      </c>
      <c r="AI15" s="147"/>
      <c r="AJ15" s="148"/>
      <c r="AK15" s="141" t="s">
        <v>5</v>
      </c>
      <c r="AL15" s="142"/>
      <c r="AM15" s="143"/>
      <c r="AN15" s="141" t="s">
        <v>6</v>
      </c>
      <c r="AO15" s="142"/>
      <c r="AP15" s="143"/>
      <c r="AQ15" s="151" t="s">
        <v>2</v>
      </c>
      <c r="AR15" s="152"/>
      <c r="AS15" s="141" t="s">
        <v>3</v>
      </c>
      <c r="AT15" s="147"/>
      <c r="AU15" s="148"/>
      <c r="AV15" s="141" t="s">
        <v>4</v>
      </c>
      <c r="AW15" s="147"/>
      <c r="AX15" s="148"/>
      <c r="AY15" s="141" t="s">
        <v>5</v>
      </c>
      <c r="AZ15" s="142"/>
      <c r="BA15" s="143"/>
      <c r="BB15" s="141" t="s">
        <v>6</v>
      </c>
      <c r="BC15" s="142"/>
      <c r="BD15" s="143"/>
    </row>
    <row r="16" spans="1:56" ht="30" hidden="1" customHeight="1" thickBot="1" x14ac:dyDescent="0.45">
      <c r="A16" s="149">
        <v>7</v>
      </c>
      <c r="B16" s="150"/>
      <c r="C16" s="144" t="s">
        <v>48</v>
      </c>
      <c r="D16" s="145"/>
      <c r="E16" s="146"/>
      <c r="F16" s="144" t="s">
        <v>49</v>
      </c>
      <c r="G16" s="145"/>
      <c r="H16" s="146"/>
      <c r="I16" s="144" t="s">
        <v>50</v>
      </c>
      <c r="J16" s="145"/>
      <c r="K16" s="146"/>
      <c r="L16" s="144" t="s">
        <v>51</v>
      </c>
      <c r="M16" s="145"/>
      <c r="N16" s="146"/>
      <c r="O16" s="149">
        <v>7</v>
      </c>
      <c r="P16" s="150"/>
      <c r="Q16" s="144" t="s">
        <v>51</v>
      </c>
      <c r="R16" s="145"/>
      <c r="S16" s="146"/>
      <c r="T16" s="144" t="s">
        <v>44</v>
      </c>
      <c r="U16" s="145"/>
      <c r="V16" s="146"/>
      <c r="W16" s="144" t="s">
        <v>52</v>
      </c>
      <c r="X16" s="145"/>
      <c r="Y16" s="146"/>
      <c r="Z16" s="144" t="s">
        <v>102</v>
      </c>
      <c r="AA16" s="145"/>
      <c r="AB16" s="146"/>
      <c r="AC16" s="149">
        <v>7</v>
      </c>
      <c r="AD16" s="150"/>
      <c r="AE16" s="144" t="s">
        <v>42</v>
      </c>
      <c r="AF16" s="145"/>
      <c r="AG16" s="146"/>
      <c r="AH16" s="144" t="s">
        <v>54</v>
      </c>
      <c r="AI16" s="145"/>
      <c r="AJ16" s="146"/>
      <c r="AK16" s="144" t="s">
        <v>47</v>
      </c>
      <c r="AL16" s="153"/>
      <c r="AM16" s="154"/>
      <c r="AN16" s="144" t="s">
        <v>51</v>
      </c>
      <c r="AO16" s="153"/>
      <c r="AP16" s="154"/>
      <c r="AQ16" s="149">
        <v>7</v>
      </c>
      <c r="AR16" s="150"/>
      <c r="AS16" s="144" t="s">
        <v>45</v>
      </c>
      <c r="AT16" s="145"/>
      <c r="AU16" s="146"/>
      <c r="AV16" s="144" t="s">
        <v>51</v>
      </c>
      <c r="AW16" s="153"/>
      <c r="AX16" s="154"/>
      <c r="AY16" s="144" t="s">
        <v>53</v>
      </c>
      <c r="AZ16" s="153"/>
      <c r="BA16" s="154"/>
      <c r="BB16" s="144" t="s">
        <v>43</v>
      </c>
      <c r="BC16" s="153"/>
      <c r="BD16" s="154"/>
    </row>
    <row r="17" spans="1:56" ht="15" hidden="1" customHeight="1" x14ac:dyDescent="0.4">
      <c r="A17" s="151" t="s">
        <v>2</v>
      </c>
      <c r="B17" s="152"/>
      <c r="C17" s="141" t="s">
        <v>3</v>
      </c>
      <c r="D17" s="147"/>
      <c r="E17" s="148"/>
      <c r="F17" s="141" t="s">
        <v>4</v>
      </c>
      <c r="G17" s="147"/>
      <c r="H17" s="148"/>
      <c r="I17" s="141" t="s">
        <v>5</v>
      </c>
      <c r="J17" s="147"/>
      <c r="K17" s="148"/>
      <c r="L17" s="141" t="s">
        <v>6</v>
      </c>
      <c r="M17" s="147"/>
      <c r="N17" s="148"/>
      <c r="O17" s="151" t="s">
        <v>2</v>
      </c>
      <c r="P17" s="152"/>
      <c r="Q17" s="141" t="s">
        <v>3</v>
      </c>
      <c r="R17" s="147"/>
      <c r="S17" s="148"/>
      <c r="T17" s="141" t="s">
        <v>4</v>
      </c>
      <c r="U17" s="147"/>
      <c r="V17" s="148"/>
      <c r="W17" s="141" t="s">
        <v>5</v>
      </c>
      <c r="X17" s="147"/>
      <c r="Y17" s="148"/>
      <c r="Z17" s="141" t="s">
        <v>6</v>
      </c>
      <c r="AA17" s="147"/>
      <c r="AB17" s="148"/>
      <c r="AC17" s="151" t="s">
        <v>2</v>
      </c>
      <c r="AD17" s="152"/>
      <c r="AE17" s="141" t="s">
        <v>3</v>
      </c>
      <c r="AF17" s="147"/>
      <c r="AG17" s="148"/>
      <c r="AH17" s="141" t="s">
        <v>4</v>
      </c>
      <c r="AI17" s="147"/>
      <c r="AJ17" s="148"/>
      <c r="AK17" s="141" t="s">
        <v>5</v>
      </c>
      <c r="AL17" s="142"/>
      <c r="AM17" s="143"/>
      <c r="AN17" s="141" t="s">
        <v>6</v>
      </c>
      <c r="AO17" s="142"/>
      <c r="AP17" s="143"/>
      <c r="AQ17" s="151" t="s">
        <v>2</v>
      </c>
      <c r="AR17" s="152"/>
      <c r="AS17" s="141" t="s">
        <v>3</v>
      </c>
      <c r="AT17" s="147"/>
      <c r="AU17" s="148"/>
      <c r="AV17" s="141" t="s">
        <v>4</v>
      </c>
      <c r="AW17" s="147"/>
      <c r="AX17" s="148"/>
      <c r="AY17" s="141" t="s">
        <v>5</v>
      </c>
      <c r="AZ17" s="142"/>
      <c r="BA17" s="143"/>
      <c r="BB17" s="141" t="s">
        <v>6</v>
      </c>
      <c r="BC17" s="142"/>
      <c r="BD17" s="143"/>
    </row>
    <row r="18" spans="1:56" ht="30" hidden="1" customHeight="1" thickBot="1" x14ac:dyDescent="0.45">
      <c r="A18" s="149">
        <v>8</v>
      </c>
      <c r="B18" s="150"/>
      <c r="C18" s="144" t="s">
        <v>52</v>
      </c>
      <c r="D18" s="145"/>
      <c r="E18" s="146"/>
      <c r="F18" s="144" t="s">
        <v>53</v>
      </c>
      <c r="G18" s="145"/>
      <c r="H18" s="146"/>
      <c r="I18" s="144" t="s">
        <v>54</v>
      </c>
      <c r="J18" s="145"/>
      <c r="K18" s="146"/>
      <c r="L18" s="144" t="s">
        <v>55</v>
      </c>
      <c r="M18" s="145"/>
      <c r="N18" s="146"/>
      <c r="O18" s="149">
        <v>8</v>
      </c>
      <c r="P18" s="150"/>
      <c r="Q18" s="144" t="s">
        <v>50</v>
      </c>
      <c r="R18" s="145"/>
      <c r="S18" s="146"/>
      <c r="T18" s="144" t="s">
        <v>42</v>
      </c>
      <c r="U18" s="145"/>
      <c r="V18" s="146"/>
      <c r="W18" s="144" t="s">
        <v>55</v>
      </c>
      <c r="X18" s="145"/>
      <c r="Y18" s="146"/>
      <c r="Z18" s="144" t="s">
        <v>45</v>
      </c>
      <c r="AA18" s="145"/>
      <c r="AB18" s="146"/>
      <c r="AC18" s="149">
        <v>8</v>
      </c>
      <c r="AD18" s="150"/>
      <c r="AE18" s="144" t="s">
        <v>43</v>
      </c>
      <c r="AF18" s="145"/>
      <c r="AG18" s="146"/>
      <c r="AH18" s="144" t="s">
        <v>48</v>
      </c>
      <c r="AI18" s="145"/>
      <c r="AJ18" s="146"/>
      <c r="AK18" s="144" t="s">
        <v>44</v>
      </c>
      <c r="AL18" s="153"/>
      <c r="AM18" s="154"/>
      <c r="AN18" s="144" t="s">
        <v>55</v>
      </c>
      <c r="AO18" s="153"/>
      <c r="AP18" s="154"/>
      <c r="AQ18" s="149">
        <v>8</v>
      </c>
      <c r="AR18" s="150"/>
      <c r="AS18" s="144" t="s">
        <v>55</v>
      </c>
      <c r="AT18" s="153"/>
      <c r="AU18" s="154"/>
      <c r="AV18" s="144" t="s">
        <v>49</v>
      </c>
      <c r="AW18" s="145"/>
      <c r="AX18" s="146"/>
      <c r="AY18" s="144" t="s">
        <v>47</v>
      </c>
      <c r="AZ18" s="153"/>
      <c r="BA18" s="154"/>
      <c r="BB18" s="144" t="s">
        <v>102</v>
      </c>
      <c r="BC18" s="153"/>
      <c r="BD18" s="154"/>
    </row>
    <row r="19" spans="1:56" ht="15" hidden="1" customHeight="1" x14ac:dyDescent="0.4">
      <c r="A19" s="126" t="s">
        <v>2</v>
      </c>
      <c r="B19" s="127"/>
      <c r="C19" s="128" t="s">
        <v>3</v>
      </c>
      <c r="D19" s="129"/>
      <c r="E19" s="130"/>
      <c r="F19" s="128" t="s">
        <v>4</v>
      </c>
      <c r="G19" s="129"/>
      <c r="H19" s="130"/>
      <c r="I19" s="128" t="s">
        <v>5</v>
      </c>
      <c r="J19" s="129"/>
      <c r="K19" s="130"/>
      <c r="L19" s="128" t="s">
        <v>6</v>
      </c>
      <c r="M19" s="129"/>
      <c r="N19" s="130"/>
      <c r="O19" s="126" t="s">
        <v>2</v>
      </c>
      <c r="P19" s="127"/>
      <c r="Q19" s="128" t="s">
        <v>3</v>
      </c>
      <c r="R19" s="129"/>
      <c r="S19" s="130"/>
      <c r="T19" s="128" t="s">
        <v>4</v>
      </c>
      <c r="U19" s="129"/>
      <c r="V19" s="130"/>
      <c r="W19" s="128" t="s">
        <v>5</v>
      </c>
      <c r="X19" s="129"/>
      <c r="Y19" s="130"/>
      <c r="Z19" s="128" t="s">
        <v>6</v>
      </c>
      <c r="AA19" s="129"/>
      <c r="AB19" s="130"/>
      <c r="AC19" s="126" t="s">
        <v>2</v>
      </c>
      <c r="AD19" s="127"/>
      <c r="AE19" s="128" t="s">
        <v>3</v>
      </c>
      <c r="AF19" s="129"/>
      <c r="AG19" s="130"/>
      <c r="AH19" s="128" t="s">
        <v>4</v>
      </c>
      <c r="AI19" s="129"/>
      <c r="AJ19" s="130"/>
      <c r="AK19" s="128" t="s">
        <v>5</v>
      </c>
      <c r="AL19" s="175"/>
      <c r="AM19" s="176"/>
      <c r="AN19" s="128" t="s">
        <v>6</v>
      </c>
      <c r="AO19" s="175"/>
      <c r="AP19" s="176"/>
      <c r="AQ19" s="126" t="s">
        <v>2</v>
      </c>
      <c r="AR19" s="127"/>
      <c r="AS19" s="128" t="s">
        <v>3</v>
      </c>
      <c r="AT19" s="129"/>
      <c r="AU19" s="130"/>
      <c r="AV19" s="128" t="s">
        <v>4</v>
      </c>
      <c r="AW19" s="129"/>
      <c r="AX19" s="130"/>
      <c r="AY19" s="128" t="s">
        <v>5</v>
      </c>
      <c r="AZ19" s="175"/>
      <c r="BA19" s="176"/>
      <c r="BB19" s="128" t="s">
        <v>6</v>
      </c>
      <c r="BC19" s="175"/>
      <c r="BD19" s="176"/>
    </row>
    <row r="20" spans="1:56" ht="30" hidden="1" customHeight="1" thickBot="1" x14ac:dyDescent="0.45">
      <c r="A20" s="121">
        <v>9</v>
      </c>
      <c r="B20" s="122"/>
      <c r="C20" s="123" t="s">
        <v>56</v>
      </c>
      <c r="D20" s="124"/>
      <c r="E20" s="125"/>
      <c r="F20" s="123" t="s">
        <v>57</v>
      </c>
      <c r="G20" s="124"/>
      <c r="H20" s="125"/>
      <c r="I20" s="123" t="s">
        <v>58</v>
      </c>
      <c r="J20" s="124"/>
      <c r="K20" s="125"/>
      <c r="L20" s="123" t="s">
        <v>59</v>
      </c>
      <c r="M20" s="124"/>
      <c r="N20" s="125"/>
      <c r="O20" s="121">
        <v>9</v>
      </c>
      <c r="P20" s="122"/>
      <c r="Q20" s="123" t="s">
        <v>69</v>
      </c>
      <c r="R20" s="124"/>
      <c r="S20" s="125"/>
      <c r="T20" s="123" t="s">
        <v>63</v>
      </c>
      <c r="U20" s="124"/>
      <c r="V20" s="125"/>
      <c r="W20" s="123" t="s">
        <v>64</v>
      </c>
      <c r="X20" s="124"/>
      <c r="Y20" s="125"/>
      <c r="Z20" s="123" t="s">
        <v>56</v>
      </c>
      <c r="AA20" s="124"/>
      <c r="AB20" s="125"/>
      <c r="AC20" s="121">
        <v>9</v>
      </c>
      <c r="AD20" s="122"/>
      <c r="AE20" s="123" t="s">
        <v>61</v>
      </c>
      <c r="AF20" s="124"/>
      <c r="AG20" s="125"/>
      <c r="AH20" s="123" t="s">
        <v>68</v>
      </c>
      <c r="AI20" s="124"/>
      <c r="AJ20" s="125"/>
      <c r="AK20" s="123" t="s">
        <v>56</v>
      </c>
      <c r="AL20" s="173"/>
      <c r="AM20" s="174"/>
      <c r="AN20" s="123" t="s">
        <v>65</v>
      </c>
      <c r="AO20" s="173"/>
      <c r="AP20" s="174"/>
      <c r="AQ20" s="121">
        <v>9</v>
      </c>
      <c r="AR20" s="122"/>
      <c r="AS20" s="123" t="s">
        <v>60</v>
      </c>
      <c r="AT20" s="173"/>
      <c r="AU20" s="174"/>
      <c r="AV20" s="123" t="s">
        <v>66</v>
      </c>
      <c r="AW20" s="173"/>
      <c r="AX20" s="174"/>
      <c r="AY20" s="123" t="s">
        <v>70</v>
      </c>
      <c r="AZ20" s="124"/>
      <c r="BA20" s="125"/>
      <c r="BB20" s="123" t="s">
        <v>56</v>
      </c>
      <c r="BC20" s="124"/>
      <c r="BD20" s="125"/>
    </row>
    <row r="21" spans="1:56" ht="15" hidden="1" customHeight="1" x14ac:dyDescent="0.4">
      <c r="A21" s="126" t="s">
        <v>2</v>
      </c>
      <c r="B21" s="127"/>
      <c r="C21" s="128" t="s">
        <v>3</v>
      </c>
      <c r="D21" s="129"/>
      <c r="E21" s="130"/>
      <c r="F21" s="128" t="s">
        <v>4</v>
      </c>
      <c r="G21" s="129"/>
      <c r="H21" s="130"/>
      <c r="I21" s="128" t="s">
        <v>5</v>
      </c>
      <c r="J21" s="129"/>
      <c r="K21" s="130"/>
      <c r="L21" s="128" t="s">
        <v>6</v>
      </c>
      <c r="M21" s="129"/>
      <c r="N21" s="130"/>
      <c r="O21" s="126" t="s">
        <v>2</v>
      </c>
      <c r="P21" s="127"/>
      <c r="Q21" s="128" t="s">
        <v>3</v>
      </c>
      <c r="R21" s="129"/>
      <c r="S21" s="130"/>
      <c r="T21" s="128" t="s">
        <v>4</v>
      </c>
      <c r="U21" s="129"/>
      <c r="V21" s="130"/>
      <c r="W21" s="128" t="s">
        <v>5</v>
      </c>
      <c r="X21" s="129"/>
      <c r="Y21" s="130"/>
      <c r="Z21" s="128" t="s">
        <v>6</v>
      </c>
      <c r="AA21" s="129"/>
      <c r="AB21" s="130"/>
      <c r="AC21" s="126" t="s">
        <v>2</v>
      </c>
      <c r="AD21" s="127"/>
      <c r="AE21" s="128" t="s">
        <v>3</v>
      </c>
      <c r="AF21" s="129"/>
      <c r="AG21" s="130"/>
      <c r="AH21" s="128" t="s">
        <v>4</v>
      </c>
      <c r="AI21" s="129"/>
      <c r="AJ21" s="130"/>
      <c r="AK21" s="128" t="s">
        <v>5</v>
      </c>
      <c r="AL21" s="175"/>
      <c r="AM21" s="176"/>
      <c r="AN21" s="128" t="s">
        <v>6</v>
      </c>
      <c r="AO21" s="175"/>
      <c r="AP21" s="176"/>
      <c r="AQ21" s="126" t="s">
        <v>2</v>
      </c>
      <c r="AR21" s="127"/>
      <c r="AS21" s="128" t="s">
        <v>3</v>
      </c>
      <c r="AT21" s="129"/>
      <c r="AU21" s="130"/>
      <c r="AV21" s="128" t="s">
        <v>4</v>
      </c>
      <c r="AW21" s="129"/>
      <c r="AX21" s="130"/>
      <c r="AY21" s="128" t="s">
        <v>5</v>
      </c>
      <c r="AZ21" s="175"/>
      <c r="BA21" s="176"/>
      <c r="BB21" s="128" t="s">
        <v>6</v>
      </c>
      <c r="BC21" s="175"/>
      <c r="BD21" s="176"/>
    </row>
    <row r="22" spans="1:56" ht="30" hidden="1" customHeight="1" thickBot="1" x14ac:dyDescent="0.45">
      <c r="A22" s="121">
        <v>10</v>
      </c>
      <c r="B22" s="122"/>
      <c r="C22" s="123" t="s">
        <v>60</v>
      </c>
      <c r="D22" s="124"/>
      <c r="E22" s="125"/>
      <c r="F22" s="123" t="s">
        <v>61</v>
      </c>
      <c r="G22" s="124"/>
      <c r="H22" s="125"/>
      <c r="I22" s="123" t="s">
        <v>62</v>
      </c>
      <c r="J22" s="124"/>
      <c r="K22" s="125"/>
      <c r="L22" s="123" t="s">
        <v>63</v>
      </c>
      <c r="M22" s="124"/>
      <c r="N22" s="125"/>
      <c r="O22" s="121">
        <v>10</v>
      </c>
      <c r="P22" s="122"/>
      <c r="Q22" s="123" t="s">
        <v>70</v>
      </c>
      <c r="R22" s="124"/>
      <c r="S22" s="125"/>
      <c r="T22" s="123" t="s">
        <v>59</v>
      </c>
      <c r="U22" s="124"/>
      <c r="V22" s="125"/>
      <c r="W22" s="123" t="s">
        <v>65</v>
      </c>
      <c r="X22" s="124"/>
      <c r="Y22" s="125"/>
      <c r="Z22" s="123" t="s">
        <v>62</v>
      </c>
      <c r="AA22" s="124"/>
      <c r="AB22" s="125"/>
      <c r="AC22" s="121">
        <v>10</v>
      </c>
      <c r="AD22" s="122"/>
      <c r="AE22" s="123" t="s">
        <v>62</v>
      </c>
      <c r="AF22" s="124"/>
      <c r="AG22" s="125"/>
      <c r="AH22" s="123" t="s">
        <v>66</v>
      </c>
      <c r="AI22" s="124"/>
      <c r="AJ22" s="125"/>
      <c r="AK22" s="123" t="s">
        <v>103</v>
      </c>
      <c r="AL22" s="173"/>
      <c r="AM22" s="174"/>
      <c r="AN22" s="123" t="s">
        <v>69</v>
      </c>
      <c r="AO22" s="173"/>
      <c r="AP22" s="174"/>
      <c r="AQ22" s="121">
        <v>10</v>
      </c>
      <c r="AR22" s="122"/>
      <c r="AS22" s="123" t="s">
        <v>68</v>
      </c>
      <c r="AT22" s="124"/>
      <c r="AU22" s="125"/>
      <c r="AV22" s="123" t="s">
        <v>64</v>
      </c>
      <c r="AW22" s="124"/>
      <c r="AX22" s="125"/>
      <c r="AY22" s="123" t="s">
        <v>62</v>
      </c>
      <c r="AZ22" s="173"/>
      <c r="BA22" s="174"/>
      <c r="BB22" s="123" t="s">
        <v>58</v>
      </c>
      <c r="BC22" s="173"/>
      <c r="BD22" s="174"/>
    </row>
    <row r="23" spans="1:56" ht="15" hidden="1" customHeight="1" x14ac:dyDescent="0.4">
      <c r="A23" s="126" t="s">
        <v>2</v>
      </c>
      <c r="B23" s="127"/>
      <c r="C23" s="128" t="s">
        <v>3</v>
      </c>
      <c r="D23" s="129"/>
      <c r="E23" s="130"/>
      <c r="F23" s="128" t="s">
        <v>4</v>
      </c>
      <c r="G23" s="129"/>
      <c r="H23" s="130"/>
      <c r="I23" s="128" t="s">
        <v>5</v>
      </c>
      <c r="J23" s="129"/>
      <c r="K23" s="130"/>
      <c r="L23" s="128" t="s">
        <v>6</v>
      </c>
      <c r="M23" s="129"/>
      <c r="N23" s="130"/>
      <c r="O23" s="126" t="s">
        <v>2</v>
      </c>
      <c r="P23" s="127"/>
      <c r="Q23" s="128" t="s">
        <v>3</v>
      </c>
      <c r="R23" s="129"/>
      <c r="S23" s="130"/>
      <c r="T23" s="128" t="s">
        <v>4</v>
      </c>
      <c r="U23" s="129"/>
      <c r="V23" s="130"/>
      <c r="W23" s="128" t="s">
        <v>5</v>
      </c>
      <c r="X23" s="129"/>
      <c r="Y23" s="130"/>
      <c r="Z23" s="128" t="s">
        <v>6</v>
      </c>
      <c r="AA23" s="129"/>
      <c r="AB23" s="130"/>
      <c r="AC23" s="126" t="s">
        <v>2</v>
      </c>
      <c r="AD23" s="127"/>
      <c r="AE23" s="128" t="s">
        <v>3</v>
      </c>
      <c r="AF23" s="129"/>
      <c r="AG23" s="130"/>
      <c r="AH23" s="128" t="s">
        <v>4</v>
      </c>
      <c r="AI23" s="129"/>
      <c r="AJ23" s="130"/>
      <c r="AK23" s="128" t="s">
        <v>5</v>
      </c>
      <c r="AL23" s="175"/>
      <c r="AM23" s="176"/>
      <c r="AN23" s="128" t="s">
        <v>6</v>
      </c>
      <c r="AO23" s="175"/>
      <c r="AP23" s="176"/>
      <c r="AQ23" s="126" t="s">
        <v>2</v>
      </c>
      <c r="AR23" s="127"/>
      <c r="AS23" s="128" t="s">
        <v>3</v>
      </c>
      <c r="AT23" s="129"/>
      <c r="AU23" s="130"/>
      <c r="AV23" s="128" t="s">
        <v>4</v>
      </c>
      <c r="AW23" s="129"/>
      <c r="AX23" s="130"/>
      <c r="AY23" s="128" t="s">
        <v>5</v>
      </c>
      <c r="AZ23" s="175"/>
      <c r="BA23" s="176"/>
      <c r="BB23" s="128" t="s">
        <v>6</v>
      </c>
      <c r="BC23" s="175"/>
      <c r="BD23" s="176"/>
    </row>
    <row r="24" spans="1:56" ht="30" hidden="1" customHeight="1" thickBot="1" x14ac:dyDescent="0.45">
      <c r="A24" s="121">
        <v>11</v>
      </c>
      <c r="B24" s="122"/>
      <c r="C24" s="123" t="s">
        <v>64</v>
      </c>
      <c r="D24" s="124"/>
      <c r="E24" s="125"/>
      <c r="F24" s="123" t="s">
        <v>65</v>
      </c>
      <c r="G24" s="124"/>
      <c r="H24" s="125"/>
      <c r="I24" s="123" t="s">
        <v>66</v>
      </c>
      <c r="J24" s="124"/>
      <c r="K24" s="125"/>
      <c r="L24" s="123" t="s">
        <v>67</v>
      </c>
      <c r="M24" s="124"/>
      <c r="N24" s="125"/>
      <c r="O24" s="121">
        <v>11</v>
      </c>
      <c r="P24" s="122"/>
      <c r="Q24" s="123" t="s">
        <v>67</v>
      </c>
      <c r="R24" s="124"/>
      <c r="S24" s="125"/>
      <c r="T24" s="123" t="s">
        <v>60</v>
      </c>
      <c r="U24" s="124"/>
      <c r="V24" s="125"/>
      <c r="W24" s="123" t="s">
        <v>68</v>
      </c>
      <c r="X24" s="124"/>
      <c r="Y24" s="125"/>
      <c r="Z24" s="123" t="s">
        <v>103</v>
      </c>
      <c r="AA24" s="124"/>
      <c r="AB24" s="125"/>
      <c r="AC24" s="121">
        <v>11</v>
      </c>
      <c r="AD24" s="122"/>
      <c r="AE24" s="123" t="s">
        <v>58</v>
      </c>
      <c r="AF24" s="124"/>
      <c r="AG24" s="125"/>
      <c r="AH24" s="123" t="s">
        <v>70</v>
      </c>
      <c r="AI24" s="124"/>
      <c r="AJ24" s="125"/>
      <c r="AK24" s="123" t="s">
        <v>63</v>
      </c>
      <c r="AL24" s="173"/>
      <c r="AM24" s="174"/>
      <c r="AN24" s="123" t="s">
        <v>67</v>
      </c>
      <c r="AO24" s="173"/>
      <c r="AP24" s="174"/>
      <c r="AQ24" s="121">
        <v>11</v>
      </c>
      <c r="AR24" s="122"/>
      <c r="AS24" s="123" t="s">
        <v>61</v>
      </c>
      <c r="AT24" s="124"/>
      <c r="AU24" s="125"/>
      <c r="AV24" s="123" t="s">
        <v>67</v>
      </c>
      <c r="AW24" s="173"/>
      <c r="AX24" s="174"/>
      <c r="AY24" s="123" t="s">
        <v>69</v>
      </c>
      <c r="AZ24" s="173"/>
      <c r="BA24" s="174"/>
      <c r="BB24" s="123" t="s">
        <v>59</v>
      </c>
      <c r="BC24" s="173"/>
      <c r="BD24" s="174"/>
    </row>
    <row r="25" spans="1:56" ht="15" hidden="1" customHeight="1" x14ac:dyDescent="0.4">
      <c r="A25" s="126" t="s">
        <v>2</v>
      </c>
      <c r="B25" s="127"/>
      <c r="C25" s="128" t="s">
        <v>3</v>
      </c>
      <c r="D25" s="129"/>
      <c r="E25" s="130"/>
      <c r="F25" s="128" t="s">
        <v>4</v>
      </c>
      <c r="G25" s="129"/>
      <c r="H25" s="130"/>
      <c r="I25" s="128" t="s">
        <v>5</v>
      </c>
      <c r="J25" s="129"/>
      <c r="K25" s="130"/>
      <c r="L25" s="128" t="s">
        <v>6</v>
      </c>
      <c r="M25" s="129"/>
      <c r="N25" s="130"/>
      <c r="O25" s="126" t="s">
        <v>2</v>
      </c>
      <c r="P25" s="127"/>
      <c r="Q25" s="128" t="s">
        <v>3</v>
      </c>
      <c r="R25" s="129"/>
      <c r="S25" s="130"/>
      <c r="T25" s="128" t="s">
        <v>4</v>
      </c>
      <c r="U25" s="129"/>
      <c r="V25" s="130"/>
      <c r="W25" s="128" t="s">
        <v>5</v>
      </c>
      <c r="X25" s="129"/>
      <c r="Y25" s="130"/>
      <c r="Z25" s="128" t="s">
        <v>6</v>
      </c>
      <c r="AA25" s="129"/>
      <c r="AB25" s="130"/>
      <c r="AC25" s="126" t="s">
        <v>2</v>
      </c>
      <c r="AD25" s="127"/>
      <c r="AE25" s="128" t="s">
        <v>3</v>
      </c>
      <c r="AF25" s="129"/>
      <c r="AG25" s="130"/>
      <c r="AH25" s="128" t="s">
        <v>4</v>
      </c>
      <c r="AI25" s="129"/>
      <c r="AJ25" s="130"/>
      <c r="AK25" s="128" t="s">
        <v>5</v>
      </c>
      <c r="AL25" s="175"/>
      <c r="AM25" s="176"/>
      <c r="AN25" s="128" t="s">
        <v>6</v>
      </c>
      <c r="AO25" s="175"/>
      <c r="AP25" s="176"/>
      <c r="AQ25" s="126" t="s">
        <v>2</v>
      </c>
      <c r="AR25" s="127"/>
      <c r="AS25" s="128" t="s">
        <v>3</v>
      </c>
      <c r="AT25" s="129"/>
      <c r="AU25" s="130"/>
      <c r="AV25" s="128" t="s">
        <v>4</v>
      </c>
      <c r="AW25" s="129"/>
      <c r="AX25" s="130"/>
      <c r="AY25" s="128" t="s">
        <v>5</v>
      </c>
      <c r="AZ25" s="175"/>
      <c r="BA25" s="176"/>
      <c r="BB25" s="128" t="s">
        <v>6</v>
      </c>
      <c r="BC25" s="175"/>
      <c r="BD25" s="176"/>
    </row>
    <row r="26" spans="1:56" ht="30" hidden="1" customHeight="1" thickBot="1" x14ac:dyDescent="0.45">
      <c r="A26" s="121">
        <v>12</v>
      </c>
      <c r="B26" s="122"/>
      <c r="C26" s="123" t="s">
        <v>68</v>
      </c>
      <c r="D26" s="124"/>
      <c r="E26" s="125"/>
      <c r="F26" s="123" t="s">
        <v>69</v>
      </c>
      <c r="G26" s="124"/>
      <c r="H26" s="125"/>
      <c r="I26" s="123" t="s">
        <v>70</v>
      </c>
      <c r="J26" s="124"/>
      <c r="K26" s="125"/>
      <c r="L26" s="123" t="s">
        <v>71</v>
      </c>
      <c r="M26" s="124"/>
      <c r="N26" s="125"/>
      <c r="O26" s="121">
        <v>12</v>
      </c>
      <c r="P26" s="122"/>
      <c r="Q26" s="123" t="s">
        <v>66</v>
      </c>
      <c r="R26" s="124"/>
      <c r="S26" s="125"/>
      <c r="T26" s="123" t="s">
        <v>58</v>
      </c>
      <c r="U26" s="124"/>
      <c r="V26" s="125"/>
      <c r="W26" s="123" t="s">
        <v>71</v>
      </c>
      <c r="X26" s="124"/>
      <c r="Y26" s="125"/>
      <c r="Z26" s="123" t="s">
        <v>61</v>
      </c>
      <c r="AA26" s="124"/>
      <c r="AB26" s="125"/>
      <c r="AC26" s="121">
        <v>12</v>
      </c>
      <c r="AD26" s="122"/>
      <c r="AE26" s="123" t="s">
        <v>59</v>
      </c>
      <c r="AF26" s="124"/>
      <c r="AG26" s="125"/>
      <c r="AH26" s="123" t="s">
        <v>64</v>
      </c>
      <c r="AI26" s="124"/>
      <c r="AJ26" s="125"/>
      <c r="AK26" s="123" t="s">
        <v>60</v>
      </c>
      <c r="AL26" s="173"/>
      <c r="AM26" s="174"/>
      <c r="AN26" s="123" t="s">
        <v>71</v>
      </c>
      <c r="AO26" s="173"/>
      <c r="AP26" s="174"/>
      <c r="AQ26" s="121">
        <v>12</v>
      </c>
      <c r="AR26" s="122"/>
      <c r="AS26" s="123" t="s">
        <v>71</v>
      </c>
      <c r="AT26" s="173"/>
      <c r="AU26" s="174"/>
      <c r="AV26" s="123" t="s">
        <v>65</v>
      </c>
      <c r="AW26" s="124"/>
      <c r="AX26" s="125"/>
      <c r="AY26" s="123" t="s">
        <v>63</v>
      </c>
      <c r="AZ26" s="173"/>
      <c r="BA26" s="174"/>
      <c r="BB26" s="123" t="s">
        <v>103</v>
      </c>
      <c r="BC26" s="173"/>
      <c r="BD26" s="174"/>
    </row>
    <row r="27" spans="1:56" ht="15" hidden="1" customHeight="1" x14ac:dyDescent="0.4">
      <c r="A27" s="162" t="s">
        <v>2</v>
      </c>
      <c r="B27" s="163"/>
      <c r="C27" s="134" t="s">
        <v>3</v>
      </c>
      <c r="D27" s="135"/>
      <c r="E27" s="136"/>
      <c r="F27" s="134" t="s">
        <v>4</v>
      </c>
      <c r="G27" s="135"/>
      <c r="H27" s="136"/>
      <c r="I27" s="134" t="s">
        <v>5</v>
      </c>
      <c r="J27" s="139"/>
      <c r="K27" s="140"/>
      <c r="L27" s="134" t="s">
        <v>6</v>
      </c>
      <c r="M27" s="139"/>
      <c r="N27" s="140"/>
      <c r="O27" s="162" t="s">
        <v>2</v>
      </c>
      <c r="P27" s="163"/>
      <c r="Q27" s="134" t="s">
        <v>3</v>
      </c>
      <c r="R27" s="135"/>
      <c r="S27" s="136"/>
      <c r="T27" s="134" t="s">
        <v>4</v>
      </c>
      <c r="U27" s="135"/>
      <c r="V27" s="136"/>
      <c r="W27" s="134" t="s">
        <v>5</v>
      </c>
      <c r="X27" s="139"/>
      <c r="Y27" s="140"/>
      <c r="Z27" s="134" t="s">
        <v>6</v>
      </c>
      <c r="AA27" s="139"/>
      <c r="AB27" s="140"/>
      <c r="AC27" s="162" t="s">
        <v>2</v>
      </c>
      <c r="AD27" s="163"/>
      <c r="AE27" s="134" t="s">
        <v>3</v>
      </c>
      <c r="AF27" s="135"/>
      <c r="AG27" s="136"/>
      <c r="AH27" s="134" t="s">
        <v>4</v>
      </c>
      <c r="AI27" s="135"/>
      <c r="AJ27" s="136"/>
      <c r="AK27" s="134" t="s">
        <v>5</v>
      </c>
      <c r="AL27" s="139"/>
      <c r="AM27" s="140"/>
      <c r="AN27" s="134" t="s">
        <v>6</v>
      </c>
      <c r="AO27" s="139"/>
      <c r="AP27" s="140"/>
      <c r="AQ27" s="162" t="s">
        <v>2</v>
      </c>
      <c r="AR27" s="163"/>
      <c r="AS27" s="134" t="s">
        <v>3</v>
      </c>
      <c r="AT27" s="135"/>
      <c r="AU27" s="136"/>
      <c r="AV27" s="134" t="s">
        <v>4</v>
      </c>
      <c r="AW27" s="135"/>
      <c r="AX27" s="136"/>
      <c r="AY27" s="134" t="s">
        <v>5</v>
      </c>
      <c r="AZ27" s="139"/>
      <c r="BA27" s="140"/>
      <c r="BB27" s="134" t="s">
        <v>6</v>
      </c>
      <c r="BC27" s="139"/>
      <c r="BD27" s="140"/>
    </row>
    <row r="28" spans="1:56" ht="30" hidden="1" customHeight="1" thickBot="1" x14ac:dyDescent="0.45">
      <c r="A28" s="171">
        <v>13</v>
      </c>
      <c r="B28" s="172"/>
      <c r="C28" s="131" t="s">
        <v>72</v>
      </c>
      <c r="D28" s="137"/>
      <c r="E28" s="138"/>
      <c r="F28" s="131" t="s">
        <v>104</v>
      </c>
      <c r="G28" s="137"/>
      <c r="H28" s="138"/>
      <c r="I28" s="131" t="s">
        <v>73</v>
      </c>
      <c r="J28" s="132"/>
      <c r="K28" s="133"/>
      <c r="L28" s="131" t="s">
        <v>74</v>
      </c>
      <c r="M28" s="132"/>
      <c r="N28" s="133"/>
      <c r="O28" s="171">
        <v>13</v>
      </c>
      <c r="P28" s="172"/>
      <c r="Q28" s="131" t="s">
        <v>84</v>
      </c>
      <c r="R28" s="137"/>
      <c r="S28" s="138"/>
      <c r="T28" s="131" t="s">
        <v>78</v>
      </c>
      <c r="U28" s="137"/>
      <c r="V28" s="138"/>
      <c r="W28" s="131" t="s">
        <v>79</v>
      </c>
      <c r="X28" s="132"/>
      <c r="Y28" s="133"/>
      <c r="Z28" s="131" t="s">
        <v>72</v>
      </c>
      <c r="AA28" s="132"/>
      <c r="AB28" s="133"/>
      <c r="AC28" s="171">
        <v>13</v>
      </c>
      <c r="AD28" s="172"/>
      <c r="AE28" s="131" t="s">
        <v>76</v>
      </c>
      <c r="AF28" s="137"/>
      <c r="AG28" s="138"/>
      <c r="AH28" s="131" t="s">
        <v>83</v>
      </c>
      <c r="AI28" s="137"/>
      <c r="AJ28" s="138"/>
      <c r="AK28" s="131" t="s">
        <v>72</v>
      </c>
      <c r="AL28" s="132"/>
      <c r="AM28" s="133"/>
      <c r="AN28" s="131" t="s">
        <v>80</v>
      </c>
      <c r="AO28" s="132"/>
      <c r="AP28" s="133"/>
      <c r="AQ28" s="171">
        <v>13</v>
      </c>
      <c r="AR28" s="172"/>
      <c r="AS28" s="131" t="s">
        <v>75</v>
      </c>
      <c r="AT28" s="132"/>
      <c r="AU28" s="133"/>
      <c r="AV28" s="131" t="s">
        <v>81</v>
      </c>
      <c r="AW28" s="132"/>
      <c r="AX28" s="133"/>
      <c r="AY28" s="131" t="s">
        <v>85</v>
      </c>
      <c r="AZ28" s="137"/>
      <c r="BA28" s="138"/>
      <c r="BB28" s="131" t="s">
        <v>72</v>
      </c>
      <c r="BC28" s="137"/>
      <c r="BD28" s="138"/>
    </row>
    <row r="29" spans="1:56" ht="15" hidden="1" customHeight="1" x14ac:dyDescent="0.4">
      <c r="A29" s="162" t="s">
        <v>2</v>
      </c>
      <c r="B29" s="163"/>
      <c r="C29" s="134" t="s">
        <v>3</v>
      </c>
      <c r="D29" s="135"/>
      <c r="E29" s="136"/>
      <c r="F29" s="134" t="s">
        <v>4</v>
      </c>
      <c r="G29" s="135"/>
      <c r="H29" s="136"/>
      <c r="I29" s="134" t="s">
        <v>5</v>
      </c>
      <c r="J29" s="139"/>
      <c r="K29" s="140"/>
      <c r="L29" s="134" t="s">
        <v>6</v>
      </c>
      <c r="M29" s="139"/>
      <c r="N29" s="140"/>
      <c r="O29" s="162" t="s">
        <v>2</v>
      </c>
      <c r="P29" s="163"/>
      <c r="Q29" s="134" t="s">
        <v>3</v>
      </c>
      <c r="R29" s="135"/>
      <c r="S29" s="136"/>
      <c r="T29" s="134" t="s">
        <v>4</v>
      </c>
      <c r="U29" s="135"/>
      <c r="V29" s="136"/>
      <c r="W29" s="134" t="s">
        <v>5</v>
      </c>
      <c r="X29" s="139"/>
      <c r="Y29" s="140"/>
      <c r="Z29" s="134" t="s">
        <v>6</v>
      </c>
      <c r="AA29" s="139"/>
      <c r="AB29" s="140"/>
      <c r="AC29" s="162" t="s">
        <v>2</v>
      </c>
      <c r="AD29" s="163"/>
      <c r="AE29" s="134" t="s">
        <v>3</v>
      </c>
      <c r="AF29" s="135"/>
      <c r="AG29" s="136"/>
      <c r="AH29" s="134" t="s">
        <v>4</v>
      </c>
      <c r="AI29" s="135"/>
      <c r="AJ29" s="136"/>
      <c r="AK29" s="134" t="s">
        <v>5</v>
      </c>
      <c r="AL29" s="139"/>
      <c r="AM29" s="140"/>
      <c r="AN29" s="134" t="s">
        <v>6</v>
      </c>
      <c r="AO29" s="139"/>
      <c r="AP29" s="140"/>
      <c r="AQ29" s="162" t="s">
        <v>2</v>
      </c>
      <c r="AR29" s="163"/>
      <c r="AS29" s="134" t="s">
        <v>3</v>
      </c>
      <c r="AT29" s="135"/>
      <c r="AU29" s="136"/>
      <c r="AV29" s="134" t="s">
        <v>4</v>
      </c>
      <c r="AW29" s="135"/>
      <c r="AX29" s="136"/>
      <c r="AY29" s="134" t="s">
        <v>5</v>
      </c>
      <c r="AZ29" s="139"/>
      <c r="BA29" s="140"/>
      <c r="BB29" s="134" t="s">
        <v>6</v>
      </c>
      <c r="BC29" s="139"/>
      <c r="BD29" s="140"/>
    </row>
    <row r="30" spans="1:56" ht="30" hidden="1" customHeight="1" thickBot="1" x14ac:dyDescent="0.45">
      <c r="A30" s="171">
        <v>14</v>
      </c>
      <c r="B30" s="172"/>
      <c r="C30" s="131" t="s">
        <v>75</v>
      </c>
      <c r="D30" s="137"/>
      <c r="E30" s="138"/>
      <c r="F30" s="131" t="s">
        <v>76</v>
      </c>
      <c r="G30" s="137"/>
      <c r="H30" s="138"/>
      <c r="I30" s="131" t="s">
        <v>77</v>
      </c>
      <c r="J30" s="132"/>
      <c r="K30" s="133"/>
      <c r="L30" s="131" t="s">
        <v>78</v>
      </c>
      <c r="M30" s="132"/>
      <c r="N30" s="133"/>
      <c r="O30" s="171">
        <v>14</v>
      </c>
      <c r="P30" s="172"/>
      <c r="Q30" s="131" t="s">
        <v>85</v>
      </c>
      <c r="R30" s="137"/>
      <c r="S30" s="138"/>
      <c r="T30" s="131" t="s">
        <v>74</v>
      </c>
      <c r="U30" s="137"/>
      <c r="V30" s="138"/>
      <c r="W30" s="131" t="s">
        <v>80</v>
      </c>
      <c r="X30" s="132"/>
      <c r="Y30" s="133"/>
      <c r="Z30" s="131" t="s">
        <v>77</v>
      </c>
      <c r="AA30" s="132"/>
      <c r="AB30" s="133"/>
      <c r="AC30" s="171">
        <v>14</v>
      </c>
      <c r="AD30" s="172"/>
      <c r="AE30" s="131" t="s">
        <v>77</v>
      </c>
      <c r="AF30" s="137"/>
      <c r="AG30" s="138"/>
      <c r="AH30" s="131" t="s">
        <v>81</v>
      </c>
      <c r="AI30" s="137"/>
      <c r="AJ30" s="138"/>
      <c r="AK30" s="131" t="s">
        <v>104</v>
      </c>
      <c r="AL30" s="132"/>
      <c r="AM30" s="133"/>
      <c r="AN30" s="131" t="s">
        <v>84</v>
      </c>
      <c r="AO30" s="132"/>
      <c r="AP30" s="133"/>
      <c r="AQ30" s="171">
        <v>14</v>
      </c>
      <c r="AR30" s="172"/>
      <c r="AS30" s="131" t="s">
        <v>83</v>
      </c>
      <c r="AT30" s="137"/>
      <c r="AU30" s="138"/>
      <c r="AV30" s="131" t="s">
        <v>79</v>
      </c>
      <c r="AW30" s="137"/>
      <c r="AX30" s="138"/>
      <c r="AY30" s="131" t="s">
        <v>77</v>
      </c>
      <c r="AZ30" s="132"/>
      <c r="BA30" s="133"/>
      <c r="BB30" s="131" t="s">
        <v>73</v>
      </c>
      <c r="BC30" s="132"/>
      <c r="BD30" s="133"/>
    </row>
    <row r="31" spans="1:56" ht="15" hidden="1" customHeight="1" x14ac:dyDescent="0.4">
      <c r="A31" s="162" t="s">
        <v>2</v>
      </c>
      <c r="B31" s="163"/>
      <c r="C31" s="134" t="s">
        <v>3</v>
      </c>
      <c r="D31" s="135"/>
      <c r="E31" s="136"/>
      <c r="F31" s="134" t="s">
        <v>4</v>
      </c>
      <c r="G31" s="135"/>
      <c r="H31" s="136"/>
      <c r="I31" s="134" t="s">
        <v>5</v>
      </c>
      <c r="J31" s="139"/>
      <c r="K31" s="140"/>
      <c r="L31" s="134" t="s">
        <v>6</v>
      </c>
      <c r="M31" s="139"/>
      <c r="N31" s="140"/>
      <c r="O31" s="162" t="s">
        <v>2</v>
      </c>
      <c r="P31" s="163"/>
      <c r="Q31" s="134" t="s">
        <v>3</v>
      </c>
      <c r="R31" s="135"/>
      <c r="S31" s="136"/>
      <c r="T31" s="134" t="s">
        <v>4</v>
      </c>
      <c r="U31" s="135"/>
      <c r="V31" s="136"/>
      <c r="W31" s="134" t="s">
        <v>5</v>
      </c>
      <c r="X31" s="139"/>
      <c r="Y31" s="140"/>
      <c r="Z31" s="134" t="s">
        <v>6</v>
      </c>
      <c r="AA31" s="139"/>
      <c r="AB31" s="140"/>
      <c r="AC31" s="162" t="s">
        <v>2</v>
      </c>
      <c r="AD31" s="163"/>
      <c r="AE31" s="134" t="s">
        <v>3</v>
      </c>
      <c r="AF31" s="135"/>
      <c r="AG31" s="136"/>
      <c r="AH31" s="134" t="s">
        <v>4</v>
      </c>
      <c r="AI31" s="135"/>
      <c r="AJ31" s="136"/>
      <c r="AK31" s="134" t="s">
        <v>5</v>
      </c>
      <c r="AL31" s="139"/>
      <c r="AM31" s="140"/>
      <c r="AN31" s="134" t="s">
        <v>6</v>
      </c>
      <c r="AO31" s="139"/>
      <c r="AP31" s="140"/>
      <c r="AQ31" s="162" t="s">
        <v>2</v>
      </c>
      <c r="AR31" s="163"/>
      <c r="AS31" s="134" t="s">
        <v>3</v>
      </c>
      <c r="AT31" s="135"/>
      <c r="AU31" s="136"/>
      <c r="AV31" s="134" t="s">
        <v>4</v>
      </c>
      <c r="AW31" s="135"/>
      <c r="AX31" s="136"/>
      <c r="AY31" s="134" t="s">
        <v>5</v>
      </c>
      <c r="AZ31" s="139"/>
      <c r="BA31" s="140"/>
      <c r="BB31" s="134" t="s">
        <v>6</v>
      </c>
      <c r="BC31" s="139"/>
      <c r="BD31" s="140"/>
    </row>
    <row r="32" spans="1:56" ht="30" hidden="1" customHeight="1" thickBot="1" x14ac:dyDescent="0.45">
      <c r="A32" s="171">
        <v>15</v>
      </c>
      <c r="B32" s="172"/>
      <c r="C32" s="131" t="s">
        <v>79</v>
      </c>
      <c r="D32" s="137"/>
      <c r="E32" s="138"/>
      <c r="F32" s="131" t="s">
        <v>80</v>
      </c>
      <c r="G32" s="137"/>
      <c r="H32" s="138"/>
      <c r="I32" s="131" t="s">
        <v>81</v>
      </c>
      <c r="J32" s="132"/>
      <c r="K32" s="133"/>
      <c r="L32" s="131" t="s">
        <v>82</v>
      </c>
      <c r="M32" s="132"/>
      <c r="N32" s="133"/>
      <c r="O32" s="171">
        <v>15</v>
      </c>
      <c r="P32" s="172"/>
      <c r="Q32" s="131" t="s">
        <v>82</v>
      </c>
      <c r="R32" s="137"/>
      <c r="S32" s="138"/>
      <c r="T32" s="131" t="s">
        <v>75</v>
      </c>
      <c r="U32" s="137"/>
      <c r="V32" s="138"/>
      <c r="W32" s="131" t="s">
        <v>83</v>
      </c>
      <c r="X32" s="132"/>
      <c r="Y32" s="133"/>
      <c r="Z32" s="131" t="s">
        <v>104</v>
      </c>
      <c r="AA32" s="132"/>
      <c r="AB32" s="133"/>
      <c r="AC32" s="171">
        <v>15</v>
      </c>
      <c r="AD32" s="172"/>
      <c r="AE32" s="131" t="s">
        <v>73</v>
      </c>
      <c r="AF32" s="137"/>
      <c r="AG32" s="138"/>
      <c r="AH32" s="131" t="s">
        <v>85</v>
      </c>
      <c r="AI32" s="137"/>
      <c r="AJ32" s="138"/>
      <c r="AK32" s="131" t="s">
        <v>78</v>
      </c>
      <c r="AL32" s="132"/>
      <c r="AM32" s="133"/>
      <c r="AN32" s="131" t="s">
        <v>82</v>
      </c>
      <c r="AO32" s="132"/>
      <c r="AP32" s="133"/>
      <c r="AQ32" s="171">
        <v>15</v>
      </c>
      <c r="AR32" s="172"/>
      <c r="AS32" s="131" t="s">
        <v>76</v>
      </c>
      <c r="AT32" s="137"/>
      <c r="AU32" s="138"/>
      <c r="AV32" s="131" t="s">
        <v>82</v>
      </c>
      <c r="AW32" s="132"/>
      <c r="AX32" s="133"/>
      <c r="AY32" s="131" t="s">
        <v>84</v>
      </c>
      <c r="AZ32" s="132"/>
      <c r="BA32" s="133"/>
      <c r="BB32" s="131" t="s">
        <v>74</v>
      </c>
      <c r="BC32" s="132"/>
      <c r="BD32" s="133"/>
    </row>
    <row r="33" spans="1:56" ht="15" hidden="1" customHeight="1" x14ac:dyDescent="0.4">
      <c r="A33" s="162" t="s">
        <v>2</v>
      </c>
      <c r="B33" s="163"/>
      <c r="C33" s="134" t="s">
        <v>3</v>
      </c>
      <c r="D33" s="135"/>
      <c r="E33" s="136"/>
      <c r="F33" s="134" t="s">
        <v>4</v>
      </c>
      <c r="G33" s="135"/>
      <c r="H33" s="136"/>
      <c r="I33" s="134" t="s">
        <v>5</v>
      </c>
      <c r="J33" s="139"/>
      <c r="K33" s="140"/>
      <c r="L33" s="134" t="s">
        <v>6</v>
      </c>
      <c r="M33" s="139"/>
      <c r="N33" s="140"/>
      <c r="O33" s="162" t="s">
        <v>2</v>
      </c>
      <c r="P33" s="163"/>
      <c r="Q33" s="134" t="s">
        <v>3</v>
      </c>
      <c r="R33" s="135"/>
      <c r="S33" s="136"/>
      <c r="T33" s="134" t="s">
        <v>4</v>
      </c>
      <c r="U33" s="135"/>
      <c r="V33" s="136"/>
      <c r="W33" s="134" t="s">
        <v>5</v>
      </c>
      <c r="X33" s="139"/>
      <c r="Y33" s="140"/>
      <c r="Z33" s="134" t="s">
        <v>6</v>
      </c>
      <c r="AA33" s="139"/>
      <c r="AB33" s="140"/>
      <c r="AC33" s="162" t="s">
        <v>2</v>
      </c>
      <c r="AD33" s="163"/>
      <c r="AE33" s="134" t="s">
        <v>3</v>
      </c>
      <c r="AF33" s="135"/>
      <c r="AG33" s="136"/>
      <c r="AH33" s="134" t="s">
        <v>4</v>
      </c>
      <c r="AI33" s="135"/>
      <c r="AJ33" s="136"/>
      <c r="AK33" s="134" t="s">
        <v>5</v>
      </c>
      <c r="AL33" s="139"/>
      <c r="AM33" s="140"/>
      <c r="AN33" s="134" t="s">
        <v>6</v>
      </c>
      <c r="AO33" s="139"/>
      <c r="AP33" s="140"/>
      <c r="AQ33" s="162" t="s">
        <v>2</v>
      </c>
      <c r="AR33" s="163"/>
      <c r="AS33" s="134" t="s">
        <v>3</v>
      </c>
      <c r="AT33" s="135"/>
      <c r="AU33" s="136"/>
      <c r="AV33" s="134" t="s">
        <v>4</v>
      </c>
      <c r="AW33" s="135"/>
      <c r="AX33" s="136"/>
      <c r="AY33" s="134" t="s">
        <v>5</v>
      </c>
      <c r="AZ33" s="139"/>
      <c r="BA33" s="140"/>
      <c r="BB33" s="134" t="s">
        <v>6</v>
      </c>
      <c r="BC33" s="139"/>
      <c r="BD33" s="140"/>
    </row>
    <row r="34" spans="1:56" ht="30" hidden="1" customHeight="1" thickBot="1" x14ac:dyDescent="0.45">
      <c r="A34" s="171">
        <v>16</v>
      </c>
      <c r="B34" s="172"/>
      <c r="C34" s="131" t="s">
        <v>83</v>
      </c>
      <c r="D34" s="137"/>
      <c r="E34" s="138"/>
      <c r="F34" s="131" t="s">
        <v>84</v>
      </c>
      <c r="G34" s="137"/>
      <c r="H34" s="138"/>
      <c r="I34" s="131" t="s">
        <v>85</v>
      </c>
      <c r="J34" s="132"/>
      <c r="K34" s="133"/>
      <c r="L34" s="131" t="s">
        <v>86</v>
      </c>
      <c r="M34" s="132"/>
      <c r="N34" s="133"/>
      <c r="O34" s="171">
        <v>16</v>
      </c>
      <c r="P34" s="172"/>
      <c r="Q34" s="131" t="s">
        <v>81</v>
      </c>
      <c r="R34" s="137"/>
      <c r="S34" s="138"/>
      <c r="T34" s="131" t="s">
        <v>73</v>
      </c>
      <c r="U34" s="137"/>
      <c r="V34" s="138"/>
      <c r="W34" s="131" t="s">
        <v>86</v>
      </c>
      <c r="X34" s="132"/>
      <c r="Y34" s="133"/>
      <c r="Z34" s="131" t="s">
        <v>76</v>
      </c>
      <c r="AA34" s="132"/>
      <c r="AB34" s="133"/>
      <c r="AC34" s="171">
        <v>16</v>
      </c>
      <c r="AD34" s="172"/>
      <c r="AE34" s="131" t="s">
        <v>74</v>
      </c>
      <c r="AF34" s="137"/>
      <c r="AG34" s="138"/>
      <c r="AH34" s="131" t="s">
        <v>79</v>
      </c>
      <c r="AI34" s="137"/>
      <c r="AJ34" s="138"/>
      <c r="AK34" s="131" t="s">
        <v>75</v>
      </c>
      <c r="AL34" s="132"/>
      <c r="AM34" s="133"/>
      <c r="AN34" s="131" t="s">
        <v>86</v>
      </c>
      <c r="AO34" s="132"/>
      <c r="AP34" s="133"/>
      <c r="AQ34" s="171">
        <v>16</v>
      </c>
      <c r="AR34" s="172"/>
      <c r="AS34" s="131" t="s">
        <v>86</v>
      </c>
      <c r="AT34" s="132"/>
      <c r="AU34" s="133"/>
      <c r="AV34" s="131" t="s">
        <v>80</v>
      </c>
      <c r="AW34" s="137"/>
      <c r="AX34" s="138"/>
      <c r="AY34" s="131" t="s">
        <v>78</v>
      </c>
      <c r="AZ34" s="132"/>
      <c r="BA34" s="133"/>
      <c r="BB34" s="131" t="s">
        <v>104</v>
      </c>
      <c r="BC34" s="132"/>
      <c r="BD34" s="133"/>
    </row>
    <row r="35" spans="1:56" ht="15" hidden="1" customHeight="1" x14ac:dyDescent="0.4">
      <c r="A35" s="117" t="s">
        <v>2</v>
      </c>
      <c r="B35" s="118"/>
      <c r="C35" s="104" t="s">
        <v>3</v>
      </c>
      <c r="D35" s="110"/>
      <c r="E35" s="111"/>
      <c r="F35" s="104" t="s">
        <v>4</v>
      </c>
      <c r="G35" s="110"/>
      <c r="H35" s="111"/>
      <c r="I35" s="104" t="s">
        <v>5</v>
      </c>
      <c r="J35" s="105"/>
      <c r="K35" s="106"/>
      <c r="L35" s="104" t="s">
        <v>6</v>
      </c>
      <c r="M35" s="105"/>
      <c r="N35" s="106"/>
      <c r="O35" s="117" t="s">
        <v>2</v>
      </c>
      <c r="P35" s="118"/>
      <c r="Q35" s="104" t="s">
        <v>3</v>
      </c>
      <c r="R35" s="110"/>
      <c r="S35" s="111"/>
      <c r="T35" s="104" t="s">
        <v>4</v>
      </c>
      <c r="U35" s="110"/>
      <c r="V35" s="111"/>
      <c r="W35" s="104" t="s">
        <v>5</v>
      </c>
      <c r="X35" s="105"/>
      <c r="Y35" s="106"/>
      <c r="Z35" s="104" t="s">
        <v>6</v>
      </c>
      <c r="AA35" s="105"/>
      <c r="AB35" s="106"/>
      <c r="AC35" s="117" t="s">
        <v>2</v>
      </c>
      <c r="AD35" s="118"/>
      <c r="AE35" s="104" t="s">
        <v>3</v>
      </c>
      <c r="AF35" s="110"/>
      <c r="AG35" s="111"/>
      <c r="AH35" s="104" t="s">
        <v>4</v>
      </c>
      <c r="AI35" s="110"/>
      <c r="AJ35" s="111"/>
      <c r="AK35" s="104" t="s">
        <v>5</v>
      </c>
      <c r="AL35" s="105"/>
      <c r="AM35" s="106"/>
      <c r="AN35" s="104" t="s">
        <v>6</v>
      </c>
      <c r="AO35" s="105"/>
      <c r="AP35" s="106"/>
      <c r="AQ35" s="117" t="s">
        <v>2</v>
      </c>
      <c r="AR35" s="118"/>
      <c r="AS35" s="104" t="s">
        <v>3</v>
      </c>
      <c r="AT35" s="110"/>
      <c r="AU35" s="111"/>
      <c r="AV35" s="104" t="s">
        <v>4</v>
      </c>
      <c r="AW35" s="110"/>
      <c r="AX35" s="111"/>
      <c r="AY35" s="104" t="s">
        <v>5</v>
      </c>
      <c r="AZ35" s="105"/>
      <c r="BA35" s="106"/>
      <c r="BB35" s="104" t="s">
        <v>6</v>
      </c>
      <c r="BC35" s="105"/>
      <c r="BD35" s="106"/>
    </row>
    <row r="36" spans="1:56" ht="30" hidden="1" customHeight="1" thickBot="1" x14ac:dyDescent="0.45">
      <c r="A36" s="119">
        <v>17</v>
      </c>
      <c r="B36" s="120"/>
      <c r="C36" s="107" t="s">
        <v>87</v>
      </c>
      <c r="D36" s="108"/>
      <c r="E36" s="109"/>
      <c r="F36" s="107" t="s">
        <v>105</v>
      </c>
      <c r="G36" s="108"/>
      <c r="H36" s="109"/>
      <c r="I36" s="107" t="s">
        <v>88</v>
      </c>
      <c r="J36" s="115"/>
      <c r="K36" s="116"/>
      <c r="L36" s="107" t="s">
        <v>89</v>
      </c>
      <c r="M36" s="115"/>
      <c r="N36" s="116"/>
      <c r="O36" s="119">
        <v>17</v>
      </c>
      <c r="P36" s="120"/>
      <c r="Q36" s="107" t="s">
        <v>99</v>
      </c>
      <c r="R36" s="108"/>
      <c r="S36" s="109"/>
      <c r="T36" s="107" t="s">
        <v>93</v>
      </c>
      <c r="U36" s="108"/>
      <c r="V36" s="109"/>
      <c r="W36" s="107" t="s">
        <v>94</v>
      </c>
      <c r="X36" s="115"/>
      <c r="Y36" s="116"/>
      <c r="Z36" s="107" t="s">
        <v>87</v>
      </c>
      <c r="AA36" s="115"/>
      <c r="AB36" s="116"/>
      <c r="AC36" s="119">
        <v>17</v>
      </c>
      <c r="AD36" s="120"/>
      <c r="AE36" s="107" t="s">
        <v>91</v>
      </c>
      <c r="AF36" s="108"/>
      <c r="AG36" s="109"/>
      <c r="AH36" s="107" t="s">
        <v>98</v>
      </c>
      <c r="AI36" s="108"/>
      <c r="AJ36" s="109"/>
      <c r="AK36" s="107" t="s">
        <v>87</v>
      </c>
      <c r="AL36" s="115"/>
      <c r="AM36" s="116"/>
      <c r="AN36" s="107" t="s">
        <v>95</v>
      </c>
      <c r="AO36" s="115"/>
      <c r="AP36" s="116"/>
      <c r="AQ36" s="119">
        <v>17</v>
      </c>
      <c r="AR36" s="120"/>
      <c r="AS36" s="107" t="s">
        <v>90</v>
      </c>
      <c r="AT36" s="115"/>
      <c r="AU36" s="116"/>
      <c r="AV36" s="107" t="s">
        <v>96</v>
      </c>
      <c r="AW36" s="115"/>
      <c r="AX36" s="116"/>
      <c r="AY36" s="107" t="s">
        <v>100</v>
      </c>
      <c r="AZ36" s="108"/>
      <c r="BA36" s="109"/>
      <c r="BB36" s="107" t="s">
        <v>87</v>
      </c>
      <c r="BC36" s="108"/>
      <c r="BD36" s="109"/>
    </row>
    <row r="37" spans="1:56" ht="15" hidden="1" customHeight="1" x14ac:dyDescent="0.4">
      <c r="A37" s="117" t="s">
        <v>2</v>
      </c>
      <c r="B37" s="118"/>
      <c r="C37" s="104" t="s">
        <v>3</v>
      </c>
      <c r="D37" s="110"/>
      <c r="E37" s="111"/>
      <c r="F37" s="104" t="s">
        <v>4</v>
      </c>
      <c r="G37" s="110"/>
      <c r="H37" s="111"/>
      <c r="I37" s="104" t="s">
        <v>5</v>
      </c>
      <c r="J37" s="105"/>
      <c r="K37" s="106"/>
      <c r="L37" s="104" t="s">
        <v>6</v>
      </c>
      <c r="M37" s="105"/>
      <c r="N37" s="106"/>
      <c r="O37" s="117" t="s">
        <v>2</v>
      </c>
      <c r="P37" s="118"/>
      <c r="Q37" s="104" t="s">
        <v>3</v>
      </c>
      <c r="R37" s="110"/>
      <c r="S37" s="111"/>
      <c r="T37" s="104" t="s">
        <v>4</v>
      </c>
      <c r="U37" s="110"/>
      <c r="V37" s="111"/>
      <c r="W37" s="104" t="s">
        <v>5</v>
      </c>
      <c r="X37" s="105"/>
      <c r="Y37" s="106"/>
      <c r="Z37" s="104" t="s">
        <v>6</v>
      </c>
      <c r="AA37" s="105"/>
      <c r="AB37" s="106"/>
      <c r="AC37" s="117" t="s">
        <v>2</v>
      </c>
      <c r="AD37" s="118"/>
      <c r="AE37" s="104" t="s">
        <v>3</v>
      </c>
      <c r="AF37" s="110"/>
      <c r="AG37" s="111"/>
      <c r="AH37" s="104" t="s">
        <v>4</v>
      </c>
      <c r="AI37" s="110"/>
      <c r="AJ37" s="111"/>
      <c r="AK37" s="104" t="s">
        <v>5</v>
      </c>
      <c r="AL37" s="105"/>
      <c r="AM37" s="106"/>
      <c r="AN37" s="104" t="s">
        <v>6</v>
      </c>
      <c r="AO37" s="105"/>
      <c r="AP37" s="106"/>
      <c r="AQ37" s="117" t="s">
        <v>2</v>
      </c>
      <c r="AR37" s="118"/>
      <c r="AS37" s="104" t="s">
        <v>3</v>
      </c>
      <c r="AT37" s="110"/>
      <c r="AU37" s="111"/>
      <c r="AV37" s="104" t="s">
        <v>4</v>
      </c>
      <c r="AW37" s="110"/>
      <c r="AX37" s="111"/>
      <c r="AY37" s="104" t="s">
        <v>5</v>
      </c>
      <c r="AZ37" s="105"/>
      <c r="BA37" s="106"/>
      <c r="BB37" s="104" t="s">
        <v>6</v>
      </c>
      <c r="BC37" s="105"/>
      <c r="BD37" s="106"/>
    </row>
    <row r="38" spans="1:56" ht="30" hidden="1" customHeight="1" thickBot="1" x14ac:dyDescent="0.45">
      <c r="A38" s="119">
        <v>18</v>
      </c>
      <c r="B38" s="120"/>
      <c r="C38" s="107" t="s">
        <v>90</v>
      </c>
      <c r="D38" s="108"/>
      <c r="E38" s="109"/>
      <c r="F38" s="107" t="s">
        <v>91</v>
      </c>
      <c r="G38" s="108"/>
      <c r="H38" s="109"/>
      <c r="I38" s="107" t="s">
        <v>92</v>
      </c>
      <c r="J38" s="115"/>
      <c r="K38" s="116"/>
      <c r="L38" s="107" t="s">
        <v>93</v>
      </c>
      <c r="M38" s="115"/>
      <c r="N38" s="116"/>
      <c r="O38" s="119">
        <v>18</v>
      </c>
      <c r="P38" s="120"/>
      <c r="Q38" s="107" t="s">
        <v>100</v>
      </c>
      <c r="R38" s="108"/>
      <c r="S38" s="109"/>
      <c r="T38" s="107" t="s">
        <v>89</v>
      </c>
      <c r="U38" s="108"/>
      <c r="V38" s="109"/>
      <c r="W38" s="107" t="s">
        <v>95</v>
      </c>
      <c r="X38" s="115"/>
      <c r="Y38" s="116"/>
      <c r="Z38" s="107" t="s">
        <v>92</v>
      </c>
      <c r="AA38" s="115"/>
      <c r="AB38" s="116"/>
      <c r="AC38" s="119">
        <v>18</v>
      </c>
      <c r="AD38" s="120"/>
      <c r="AE38" s="107" t="s">
        <v>92</v>
      </c>
      <c r="AF38" s="108"/>
      <c r="AG38" s="109"/>
      <c r="AH38" s="107" t="s">
        <v>96</v>
      </c>
      <c r="AI38" s="108"/>
      <c r="AJ38" s="109"/>
      <c r="AK38" s="107" t="s">
        <v>105</v>
      </c>
      <c r="AL38" s="115"/>
      <c r="AM38" s="116"/>
      <c r="AN38" s="107" t="s">
        <v>99</v>
      </c>
      <c r="AO38" s="115"/>
      <c r="AP38" s="116"/>
      <c r="AQ38" s="119">
        <v>18</v>
      </c>
      <c r="AR38" s="120"/>
      <c r="AS38" s="107" t="s">
        <v>98</v>
      </c>
      <c r="AT38" s="108"/>
      <c r="AU38" s="109"/>
      <c r="AV38" s="107" t="s">
        <v>94</v>
      </c>
      <c r="AW38" s="108"/>
      <c r="AX38" s="109"/>
      <c r="AY38" s="107" t="s">
        <v>92</v>
      </c>
      <c r="AZ38" s="115"/>
      <c r="BA38" s="116"/>
      <c r="BB38" s="107" t="s">
        <v>88</v>
      </c>
      <c r="BC38" s="115"/>
      <c r="BD38" s="116"/>
    </row>
    <row r="39" spans="1:56" ht="15" hidden="1" customHeight="1" x14ac:dyDescent="0.4">
      <c r="A39" s="117" t="s">
        <v>2</v>
      </c>
      <c r="B39" s="118"/>
      <c r="C39" s="104" t="s">
        <v>3</v>
      </c>
      <c r="D39" s="110"/>
      <c r="E39" s="111"/>
      <c r="F39" s="104" t="s">
        <v>4</v>
      </c>
      <c r="G39" s="110"/>
      <c r="H39" s="111"/>
      <c r="I39" s="104" t="s">
        <v>5</v>
      </c>
      <c r="J39" s="105"/>
      <c r="K39" s="106"/>
      <c r="L39" s="104" t="s">
        <v>6</v>
      </c>
      <c r="M39" s="105"/>
      <c r="N39" s="106"/>
      <c r="O39" s="117" t="s">
        <v>2</v>
      </c>
      <c r="P39" s="118"/>
      <c r="Q39" s="104" t="s">
        <v>3</v>
      </c>
      <c r="R39" s="110"/>
      <c r="S39" s="111"/>
      <c r="T39" s="104" t="s">
        <v>4</v>
      </c>
      <c r="U39" s="110"/>
      <c r="V39" s="111"/>
      <c r="W39" s="104" t="s">
        <v>5</v>
      </c>
      <c r="X39" s="105"/>
      <c r="Y39" s="106"/>
      <c r="Z39" s="104" t="s">
        <v>6</v>
      </c>
      <c r="AA39" s="105"/>
      <c r="AB39" s="106"/>
      <c r="AC39" s="117" t="s">
        <v>2</v>
      </c>
      <c r="AD39" s="118"/>
      <c r="AE39" s="104" t="s">
        <v>3</v>
      </c>
      <c r="AF39" s="110"/>
      <c r="AG39" s="111"/>
      <c r="AH39" s="104" t="s">
        <v>4</v>
      </c>
      <c r="AI39" s="110"/>
      <c r="AJ39" s="111"/>
      <c r="AK39" s="104" t="s">
        <v>5</v>
      </c>
      <c r="AL39" s="105"/>
      <c r="AM39" s="106"/>
      <c r="AN39" s="104" t="s">
        <v>6</v>
      </c>
      <c r="AO39" s="105"/>
      <c r="AP39" s="106"/>
      <c r="AQ39" s="117" t="s">
        <v>2</v>
      </c>
      <c r="AR39" s="118"/>
      <c r="AS39" s="104" t="s">
        <v>3</v>
      </c>
      <c r="AT39" s="110"/>
      <c r="AU39" s="111"/>
      <c r="AV39" s="104" t="s">
        <v>4</v>
      </c>
      <c r="AW39" s="110"/>
      <c r="AX39" s="111"/>
      <c r="AY39" s="104" t="s">
        <v>5</v>
      </c>
      <c r="AZ39" s="105"/>
      <c r="BA39" s="106"/>
      <c r="BB39" s="104" t="s">
        <v>6</v>
      </c>
      <c r="BC39" s="105"/>
      <c r="BD39" s="106"/>
    </row>
    <row r="40" spans="1:56" ht="30" hidden="1" customHeight="1" thickBot="1" x14ac:dyDescent="0.45">
      <c r="A40" s="119">
        <v>19</v>
      </c>
      <c r="B40" s="120"/>
      <c r="C40" s="107" t="s">
        <v>94</v>
      </c>
      <c r="D40" s="108"/>
      <c r="E40" s="109"/>
      <c r="F40" s="107" t="s">
        <v>95</v>
      </c>
      <c r="G40" s="108"/>
      <c r="H40" s="109"/>
      <c r="I40" s="107" t="s">
        <v>96</v>
      </c>
      <c r="J40" s="115"/>
      <c r="K40" s="116"/>
      <c r="L40" s="107" t="s">
        <v>97</v>
      </c>
      <c r="M40" s="115"/>
      <c r="N40" s="116"/>
      <c r="O40" s="119">
        <v>19</v>
      </c>
      <c r="P40" s="120"/>
      <c r="Q40" s="107" t="s">
        <v>97</v>
      </c>
      <c r="R40" s="108"/>
      <c r="S40" s="109"/>
      <c r="T40" s="107" t="s">
        <v>90</v>
      </c>
      <c r="U40" s="108"/>
      <c r="V40" s="109"/>
      <c r="W40" s="107" t="s">
        <v>98</v>
      </c>
      <c r="X40" s="115"/>
      <c r="Y40" s="116"/>
      <c r="Z40" s="107" t="s">
        <v>105</v>
      </c>
      <c r="AA40" s="115"/>
      <c r="AB40" s="116"/>
      <c r="AC40" s="119">
        <v>19</v>
      </c>
      <c r="AD40" s="120"/>
      <c r="AE40" s="107" t="s">
        <v>88</v>
      </c>
      <c r="AF40" s="108"/>
      <c r="AG40" s="109"/>
      <c r="AH40" s="107" t="s">
        <v>100</v>
      </c>
      <c r="AI40" s="108"/>
      <c r="AJ40" s="109"/>
      <c r="AK40" s="107" t="s">
        <v>93</v>
      </c>
      <c r="AL40" s="115"/>
      <c r="AM40" s="116"/>
      <c r="AN40" s="107" t="s">
        <v>97</v>
      </c>
      <c r="AO40" s="115"/>
      <c r="AP40" s="116"/>
      <c r="AQ40" s="119">
        <v>19</v>
      </c>
      <c r="AR40" s="120"/>
      <c r="AS40" s="107" t="s">
        <v>91</v>
      </c>
      <c r="AT40" s="108"/>
      <c r="AU40" s="109"/>
      <c r="AV40" s="107" t="s">
        <v>97</v>
      </c>
      <c r="AW40" s="115"/>
      <c r="AX40" s="116"/>
      <c r="AY40" s="107" t="s">
        <v>99</v>
      </c>
      <c r="AZ40" s="115"/>
      <c r="BA40" s="116"/>
      <c r="BB40" s="107" t="s">
        <v>89</v>
      </c>
      <c r="BC40" s="115"/>
      <c r="BD40" s="116"/>
    </row>
    <row r="41" spans="1:56" ht="15" hidden="1" customHeight="1" x14ac:dyDescent="0.4">
      <c r="A41" s="117" t="s">
        <v>2</v>
      </c>
      <c r="B41" s="118"/>
      <c r="C41" s="104" t="s">
        <v>3</v>
      </c>
      <c r="D41" s="110"/>
      <c r="E41" s="111"/>
      <c r="F41" s="104" t="s">
        <v>4</v>
      </c>
      <c r="G41" s="110"/>
      <c r="H41" s="111"/>
      <c r="I41" s="104" t="s">
        <v>5</v>
      </c>
      <c r="J41" s="105"/>
      <c r="K41" s="106"/>
      <c r="L41" s="104" t="s">
        <v>6</v>
      </c>
      <c r="M41" s="105"/>
      <c r="N41" s="106"/>
      <c r="O41" s="117" t="s">
        <v>2</v>
      </c>
      <c r="P41" s="118"/>
      <c r="Q41" s="104" t="s">
        <v>3</v>
      </c>
      <c r="R41" s="110"/>
      <c r="S41" s="111"/>
      <c r="T41" s="104" t="s">
        <v>4</v>
      </c>
      <c r="U41" s="110"/>
      <c r="V41" s="111"/>
      <c r="W41" s="104" t="s">
        <v>5</v>
      </c>
      <c r="X41" s="105"/>
      <c r="Y41" s="106"/>
      <c r="Z41" s="104" t="s">
        <v>6</v>
      </c>
      <c r="AA41" s="105"/>
      <c r="AB41" s="106"/>
      <c r="AC41" s="117" t="s">
        <v>2</v>
      </c>
      <c r="AD41" s="118"/>
      <c r="AE41" s="104" t="s">
        <v>3</v>
      </c>
      <c r="AF41" s="110"/>
      <c r="AG41" s="111"/>
      <c r="AH41" s="104" t="s">
        <v>4</v>
      </c>
      <c r="AI41" s="110"/>
      <c r="AJ41" s="111"/>
      <c r="AK41" s="104" t="s">
        <v>5</v>
      </c>
      <c r="AL41" s="105"/>
      <c r="AM41" s="106"/>
      <c r="AN41" s="104" t="s">
        <v>6</v>
      </c>
      <c r="AO41" s="105"/>
      <c r="AP41" s="106"/>
      <c r="AQ41" s="117" t="s">
        <v>2</v>
      </c>
      <c r="AR41" s="118"/>
      <c r="AS41" s="104" t="s">
        <v>3</v>
      </c>
      <c r="AT41" s="110"/>
      <c r="AU41" s="111"/>
      <c r="AV41" s="104" t="s">
        <v>4</v>
      </c>
      <c r="AW41" s="110"/>
      <c r="AX41" s="111"/>
      <c r="AY41" s="104" t="s">
        <v>5</v>
      </c>
      <c r="AZ41" s="105"/>
      <c r="BA41" s="106"/>
      <c r="BB41" s="104" t="s">
        <v>6</v>
      </c>
      <c r="BC41" s="105"/>
      <c r="BD41" s="106"/>
    </row>
    <row r="42" spans="1:56" ht="30" hidden="1" customHeight="1" thickBot="1" x14ac:dyDescent="0.45">
      <c r="A42" s="119">
        <v>20</v>
      </c>
      <c r="B42" s="120"/>
      <c r="C42" s="107" t="s">
        <v>98</v>
      </c>
      <c r="D42" s="108"/>
      <c r="E42" s="109"/>
      <c r="F42" s="107" t="s">
        <v>99</v>
      </c>
      <c r="G42" s="108"/>
      <c r="H42" s="109"/>
      <c r="I42" s="107" t="s">
        <v>100</v>
      </c>
      <c r="J42" s="115"/>
      <c r="K42" s="116"/>
      <c r="L42" s="107" t="s">
        <v>101</v>
      </c>
      <c r="M42" s="115"/>
      <c r="N42" s="116"/>
      <c r="O42" s="119">
        <v>20</v>
      </c>
      <c r="P42" s="120"/>
      <c r="Q42" s="107" t="s">
        <v>96</v>
      </c>
      <c r="R42" s="108"/>
      <c r="S42" s="109"/>
      <c r="T42" s="107" t="s">
        <v>88</v>
      </c>
      <c r="U42" s="108"/>
      <c r="V42" s="109"/>
      <c r="W42" s="107" t="s">
        <v>101</v>
      </c>
      <c r="X42" s="115"/>
      <c r="Y42" s="116"/>
      <c r="Z42" s="107" t="s">
        <v>91</v>
      </c>
      <c r="AA42" s="115"/>
      <c r="AB42" s="116"/>
      <c r="AC42" s="119">
        <v>20</v>
      </c>
      <c r="AD42" s="120"/>
      <c r="AE42" s="107" t="s">
        <v>89</v>
      </c>
      <c r="AF42" s="108"/>
      <c r="AG42" s="109"/>
      <c r="AH42" s="107" t="s">
        <v>94</v>
      </c>
      <c r="AI42" s="108"/>
      <c r="AJ42" s="109"/>
      <c r="AK42" s="107" t="s">
        <v>90</v>
      </c>
      <c r="AL42" s="115"/>
      <c r="AM42" s="116"/>
      <c r="AN42" s="107" t="s">
        <v>101</v>
      </c>
      <c r="AO42" s="115"/>
      <c r="AP42" s="116"/>
      <c r="AQ42" s="119">
        <v>20</v>
      </c>
      <c r="AR42" s="120"/>
      <c r="AS42" s="107" t="s">
        <v>101</v>
      </c>
      <c r="AT42" s="115"/>
      <c r="AU42" s="116"/>
      <c r="AV42" s="107" t="s">
        <v>95</v>
      </c>
      <c r="AW42" s="108"/>
      <c r="AX42" s="109"/>
      <c r="AY42" s="107" t="s">
        <v>93</v>
      </c>
      <c r="AZ42" s="115"/>
      <c r="BA42" s="116"/>
      <c r="BB42" s="107" t="s">
        <v>105</v>
      </c>
      <c r="BC42" s="115"/>
      <c r="BD42" s="116"/>
    </row>
    <row r="43" spans="1:56" ht="30" customHeight="1" thickBot="1" x14ac:dyDescent="0.45"/>
    <row r="44" spans="1:56" ht="30" customHeight="1" thickBot="1" x14ac:dyDescent="0.45">
      <c r="C44" s="261" t="s">
        <v>106</v>
      </c>
      <c r="D44" s="262"/>
      <c r="E44" s="263"/>
      <c r="F44" s="264" t="s">
        <v>107</v>
      </c>
      <c r="G44" s="265"/>
      <c r="H44" s="264" t="s">
        <v>108</v>
      </c>
      <c r="I44" s="265"/>
      <c r="L44" s="191" t="s">
        <v>125</v>
      </c>
      <c r="M44" s="192"/>
      <c r="Q44" s="246" t="s">
        <v>106</v>
      </c>
      <c r="R44" s="247"/>
      <c r="S44" s="248"/>
      <c r="T44" s="244" t="s">
        <v>107</v>
      </c>
      <c r="U44" s="245"/>
      <c r="V44" s="244" t="s">
        <v>108</v>
      </c>
      <c r="W44" s="245"/>
      <c r="Z44" s="191" t="s">
        <v>125</v>
      </c>
      <c r="AA44" s="192"/>
      <c r="AE44" s="229" t="s">
        <v>106</v>
      </c>
      <c r="AF44" s="230"/>
      <c r="AG44" s="231"/>
      <c r="AH44" s="232" t="s">
        <v>107</v>
      </c>
      <c r="AI44" s="233"/>
      <c r="AJ44" s="232" t="s">
        <v>108</v>
      </c>
      <c r="AK44" s="233"/>
      <c r="AN44" s="191" t="s">
        <v>125</v>
      </c>
      <c r="AO44" s="192"/>
      <c r="AS44" s="219" t="s">
        <v>106</v>
      </c>
      <c r="AT44" s="220"/>
      <c r="AU44" s="221"/>
      <c r="AV44" s="222" t="s">
        <v>107</v>
      </c>
      <c r="AW44" s="223"/>
      <c r="AX44" s="222" t="s">
        <v>108</v>
      </c>
      <c r="AY44" s="223"/>
      <c r="BB44" s="191" t="s">
        <v>125</v>
      </c>
      <c r="BC44" s="192"/>
    </row>
    <row r="45" spans="1:56" ht="24.75" customHeight="1" thickBot="1" x14ac:dyDescent="0.45">
      <c r="A45" s="45" t="s">
        <v>152</v>
      </c>
      <c r="B45" s="46"/>
      <c r="C45" s="251" t="s">
        <v>109</v>
      </c>
      <c r="D45" s="252"/>
      <c r="E45" s="253"/>
      <c r="F45" s="266">
        <v>1</v>
      </c>
      <c r="G45" s="267"/>
      <c r="H45" s="254">
        <v>1</v>
      </c>
      <c r="I45" s="255"/>
      <c r="L45" s="193">
        <v>1</v>
      </c>
      <c r="M45" s="194"/>
      <c r="Q45" s="256" t="s">
        <v>109</v>
      </c>
      <c r="R45" s="257"/>
      <c r="S45" s="258"/>
      <c r="T45" s="121">
        <v>1</v>
      </c>
      <c r="U45" s="122"/>
      <c r="V45" s="121">
        <v>2</v>
      </c>
      <c r="W45" s="122"/>
      <c r="Z45" s="193">
        <v>1</v>
      </c>
      <c r="AA45" s="194"/>
      <c r="AE45" s="234" t="s">
        <v>109</v>
      </c>
      <c r="AF45" s="235"/>
      <c r="AG45" s="236"/>
      <c r="AH45" s="164">
        <v>1</v>
      </c>
      <c r="AI45" s="165"/>
      <c r="AJ45" s="237">
        <v>3</v>
      </c>
      <c r="AK45" s="238"/>
      <c r="AN45" s="193">
        <v>2</v>
      </c>
      <c r="AO45" s="194"/>
      <c r="AS45" s="205" t="s">
        <v>109</v>
      </c>
      <c r="AT45" s="206"/>
      <c r="AU45" s="207"/>
      <c r="AV45" s="182">
        <v>1</v>
      </c>
      <c r="AW45" s="183"/>
      <c r="AX45" s="182">
        <v>4</v>
      </c>
      <c r="AY45" s="183"/>
      <c r="BB45" s="193">
        <v>2</v>
      </c>
      <c r="BC45" s="194"/>
    </row>
    <row r="46" spans="1:56" ht="24.75" customHeight="1" thickBot="1" x14ac:dyDescent="0.45">
      <c r="A46" s="37"/>
      <c r="C46" s="241" t="s">
        <v>114</v>
      </c>
      <c r="D46" s="242"/>
      <c r="E46" s="243"/>
      <c r="F46" s="149">
        <v>2</v>
      </c>
      <c r="G46" s="150"/>
      <c r="H46" s="193">
        <v>1</v>
      </c>
      <c r="I46" s="194"/>
      <c r="L46" s="193">
        <v>1</v>
      </c>
      <c r="M46" s="194"/>
      <c r="Q46" s="226" t="s">
        <v>114</v>
      </c>
      <c r="R46" s="227"/>
      <c r="S46" s="228"/>
      <c r="T46" s="121">
        <v>2</v>
      </c>
      <c r="U46" s="122"/>
      <c r="V46" s="121">
        <v>2</v>
      </c>
      <c r="W46" s="122"/>
      <c r="Z46" s="193">
        <v>1</v>
      </c>
      <c r="AA46" s="194"/>
      <c r="AE46" s="214" t="s">
        <v>114</v>
      </c>
      <c r="AF46" s="215"/>
      <c r="AG46" s="216"/>
      <c r="AH46" s="164">
        <v>2</v>
      </c>
      <c r="AI46" s="165"/>
      <c r="AJ46" s="237">
        <v>3</v>
      </c>
      <c r="AK46" s="238"/>
      <c r="AN46" s="193">
        <v>2</v>
      </c>
      <c r="AO46" s="194"/>
      <c r="AS46" s="200" t="s">
        <v>114</v>
      </c>
      <c r="AT46" s="201"/>
      <c r="AU46" s="202"/>
      <c r="AV46" s="182">
        <v>2</v>
      </c>
      <c r="AW46" s="183"/>
      <c r="AX46" s="182">
        <v>4</v>
      </c>
      <c r="AY46" s="183"/>
      <c r="BB46" s="193">
        <v>2</v>
      </c>
      <c r="BC46" s="195"/>
    </row>
    <row r="47" spans="1:56" ht="24.75" customHeight="1" thickBot="1" x14ac:dyDescent="0.45">
      <c r="A47" s="37"/>
      <c r="C47" s="241" t="s">
        <v>119</v>
      </c>
      <c r="D47" s="242"/>
      <c r="E47" s="243"/>
      <c r="F47" s="149">
        <v>3</v>
      </c>
      <c r="G47" s="150"/>
      <c r="H47" s="193">
        <v>1</v>
      </c>
      <c r="I47" s="194"/>
      <c r="L47" s="193">
        <v>1</v>
      </c>
      <c r="M47" s="194"/>
      <c r="Q47" s="226" t="s">
        <v>119</v>
      </c>
      <c r="R47" s="227"/>
      <c r="S47" s="228"/>
      <c r="T47" s="121">
        <v>3</v>
      </c>
      <c r="U47" s="122"/>
      <c r="V47" s="121">
        <v>2</v>
      </c>
      <c r="W47" s="122"/>
      <c r="Z47" s="193">
        <v>1</v>
      </c>
      <c r="AA47" s="194"/>
      <c r="AE47" s="214" t="s">
        <v>119</v>
      </c>
      <c r="AF47" s="215"/>
      <c r="AG47" s="216"/>
      <c r="AH47" s="164">
        <v>3</v>
      </c>
      <c r="AI47" s="165"/>
      <c r="AJ47" s="237">
        <v>3</v>
      </c>
      <c r="AK47" s="238"/>
      <c r="AN47" s="193">
        <v>2</v>
      </c>
      <c r="AO47" s="194"/>
      <c r="AS47" s="200" t="s">
        <v>119</v>
      </c>
      <c r="AT47" s="201"/>
      <c r="AU47" s="202"/>
      <c r="AV47" s="182">
        <v>3</v>
      </c>
      <c r="AW47" s="183"/>
      <c r="AX47" s="182">
        <v>4</v>
      </c>
      <c r="AY47" s="183"/>
      <c r="BB47" s="193">
        <v>2</v>
      </c>
      <c r="BC47" s="195"/>
    </row>
    <row r="48" spans="1:56" ht="24.75" customHeight="1" thickBot="1" x14ac:dyDescent="0.45">
      <c r="A48" s="37"/>
      <c r="C48" s="241" t="s">
        <v>123</v>
      </c>
      <c r="D48" s="242"/>
      <c r="E48" s="243"/>
      <c r="F48" s="149">
        <v>4</v>
      </c>
      <c r="G48" s="150"/>
      <c r="H48" s="193">
        <v>1</v>
      </c>
      <c r="I48" s="194"/>
      <c r="L48" s="193">
        <v>1</v>
      </c>
      <c r="M48" s="194"/>
      <c r="Q48" s="226" t="s">
        <v>123</v>
      </c>
      <c r="R48" s="227"/>
      <c r="S48" s="228"/>
      <c r="T48" s="121">
        <v>4</v>
      </c>
      <c r="U48" s="122"/>
      <c r="V48" s="121">
        <v>2</v>
      </c>
      <c r="W48" s="122"/>
      <c r="Z48" s="193">
        <v>1</v>
      </c>
      <c r="AA48" s="194"/>
      <c r="AE48" s="214" t="s">
        <v>123</v>
      </c>
      <c r="AF48" s="215"/>
      <c r="AG48" s="216"/>
      <c r="AH48" s="164">
        <v>4</v>
      </c>
      <c r="AI48" s="165"/>
      <c r="AJ48" s="237">
        <v>3</v>
      </c>
      <c r="AK48" s="238"/>
      <c r="AN48" s="193">
        <v>2</v>
      </c>
      <c r="AO48" s="194"/>
      <c r="AS48" s="200" t="s">
        <v>123</v>
      </c>
      <c r="AT48" s="201"/>
      <c r="AU48" s="202"/>
      <c r="AV48" s="182">
        <v>4</v>
      </c>
      <c r="AW48" s="183"/>
      <c r="AX48" s="182">
        <v>4</v>
      </c>
      <c r="AY48" s="183"/>
      <c r="BB48" s="193">
        <v>2</v>
      </c>
      <c r="BC48" s="195"/>
    </row>
    <row r="49" spans="1:60" ht="24.75" customHeight="1" thickBot="1" x14ac:dyDescent="0.45">
      <c r="A49" s="47" t="s">
        <v>152</v>
      </c>
      <c r="B49" s="48"/>
      <c r="C49" s="241" t="s">
        <v>112</v>
      </c>
      <c r="D49" s="249"/>
      <c r="E49" s="250"/>
      <c r="F49" s="149">
        <v>2</v>
      </c>
      <c r="G49" s="150"/>
      <c r="H49" s="193">
        <v>3</v>
      </c>
      <c r="I49" s="194"/>
      <c r="L49" s="193">
        <v>1</v>
      </c>
      <c r="M49" s="194"/>
      <c r="Q49" s="226" t="s">
        <v>112</v>
      </c>
      <c r="R49" s="239"/>
      <c r="S49" s="240"/>
      <c r="T49" s="121">
        <v>3</v>
      </c>
      <c r="U49" s="122"/>
      <c r="V49" s="121">
        <v>4</v>
      </c>
      <c r="W49" s="122"/>
      <c r="Z49" s="193">
        <v>1</v>
      </c>
      <c r="AA49" s="194"/>
      <c r="AE49" s="214" t="s">
        <v>112</v>
      </c>
      <c r="AF49" s="217"/>
      <c r="AG49" s="218"/>
      <c r="AH49" s="164">
        <v>4</v>
      </c>
      <c r="AI49" s="165"/>
      <c r="AJ49" s="237">
        <v>1</v>
      </c>
      <c r="AK49" s="238"/>
      <c r="AN49" s="193">
        <v>2</v>
      </c>
      <c r="AO49" s="194"/>
      <c r="AS49" s="200" t="s">
        <v>112</v>
      </c>
      <c r="AT49" s="212"/>
      <c r="AU49" s="213"/>
      <c r="AV49" s="182">
        <v>1</v>
      </c>
      <c r="AW49" s="183"/>
      <c r="AX49" s="182">
        <v>2</v>
      </c>
      <c r="AY49" s="183"/>
      <c r="BB49" s="193">
        <v>2</v>
      </c>
      <c r="BC49" s="195"/>
    </row>
    <row r="50" spans="1:60" ht="24.75" customHeight="1" thickBot="1" x14ac:dyDescent="0.45">
      <c r="A50" s="37"/>
      <c r="C50" s="241" t="s">
        <v>110</v>
      </c>
      <c r="D50" s="249"/>
      <c r="E50" s="250"/>
      <c r="F50" s="149">
        <v>1</v>
      </c>
      <c r="G50" s="150"/>
      <c r="H50" s="193">
        <v>3</v>
      </c>
      <c r="I50" s="194"/>
      <c r="L50" s="193">
        <v>1</v>
      </c>
      <c r="M50" s="194"/>
      <c r="Q50" s="226" t="s">
        <v>110</v>
      </c>
      <c r="R50" s="239"/>
      <c r="S50" s="240"/>
      <c r="T50" s="121">
        <v>4</v>
      </c>
      <c r="U50" s="122"/>
      <c r="V50" s="121">
        <v>4</v>
      </c>
      <c r="W50" s="122"/>
      <c r="Z50" s="193">
        <v>1</v>
      </c>
      <c r="AA50" s="194"/>
      <c r="AE50" s="214" t="s">
        <v>110</v>
      </c>
      <c r="AF50" s="217"/>
      <c r="AG50" s="218"/>
      <c r="AH50" s="164">
        <v>3</v>
      </c>
      <c r="AI50" s="165"/>
      <c r="AJ50" s="237">
        <v>1</v>
      </c>
      <c r="AK50" s="238"/>
      <c r="AN50" s="193">
        <v>2</v>
      </c>
      <c r="AO50" s="194"/>
      <c r="AS50" s="200" t="s">
        <v>110</v>
      </c>
      <c r="AT50" s="212"/>
      <c r="AU50" s="213"/>
      <c r="AV50" s="182">
        <v>2</v>
      </c>
      <c r="AW50" s="183"/>
      <c r="AX50" s="182">
        <v>2</v>
      </c>
      <c r="AY50" s="183"/>
      <c r="BB50" s="193">
        <v>2</v>
      </c>
      <c r="BC50" s="195"/>
    </row>
    <row r="51" spans="1:60" ht="24.75" customHeight="1" thickBot="1" x14ac:dyDescent="0.45">
      <c r="A51" s="37"/>
      <c r="C51" s="241" t="s">
        <v>121</v>
      </c>
      <c r="D51" s="249"/>
      <c r="E51" s="250"/>
      <c r="F51" s="149">
        <v>4</v>
      </c>
      <c r="G51" s="150"/>
      <c r="H51" s="193">
        <v>3</v>
      </c>
      <c r="I51" s="194"/>
      <c r="L51" s="193">
        <v>1</v>
      </c>
      <c r="M51" s="194"/>
      <c r="Q51" s="226" t="s">
        <v>121</v>
      </c>
      <c r="R51" s="239"/>
      <c r="S51" s="240"/>
      <c r="T51" s="121">
        <v>1</v>
      </c>
      <c r="U51" s="122"/>
      <c r="V51" s="121">
        <v>4</v>
      </c>
      <c r="W51" s="122"/>
      <c r="Z51" s="193">
        <v>1</v>
      </c>
      <c r="AA51" s="194"/>
      <c r="AE51" s="214" t="s">
        <v>121</v>
      </c>
      <c r="AF51" s="217"/>
      <c r="AG51" s="218"/>
      <c r="AH51" s="164">
        <v>2</v>
      </c>
      <c r="AI51" s="165"/>
      <c r="AJ51" s="237">
        <v>1</v>
      </c>
      <c r="AK51" s="238"/>
      <c r="AN51" s="193">
        <v>2</v>
      </c>
      <c r="AO51" s="194"/>
      <c r="AS51" s="200" t="s">
        <v>121</v>
      </c>
      <c r="AT51" s="212"/>
      <c r="AU51" s="213"/>
      <c r="AV51" s="182">
        <v>3</v>
      </c>
      <c r="AW51" s="183"/>
      <c r="AX51" s="182">
        <v>2</v>
      </c>
      <c r="AY51" s="183"/>
      <c r="BB51" s="193">
        <v>2</v>
      </c>
      <c r="BC51" s="195"/>
    </row>
    <row r="52" spans="1:60" ht="24.75" customHeight="1" thickBot="1" x14ac:dyDescent="0.45">
      <c r="A52" s="37"/>
      <c r="C52" s="241" t="s">
        <v>117</v>
      </c>
      <c r="D52" s="249"/>
      <c r="E52" s="250"/>
      <c r="F52" s="149">
        <v>3</v>
      </c>
      <c r="G52" s="150"/>
      <c r="H52" s="193">
        <v>3</v>
      </c>
      <c r="I52" s="194"/>
      <c r="L52" s="193">
        <v>1</v>
      </c>
      <c r="M52" s="194"/>
      <c r="Q52" s="226" t="s">
        <v>117</v>
      </c>
      <c r="R52" s="239"/>
      <c r="S52" s="240"/>
      <c r="T52" s="121">
        <v>2</v>
      </c>
      <c r="U52" s="122"/>
      <c r="V52" s="121">
        <v>4</v>
      </c>
      <c r="W52" s="122"/>
      <c r="Z52" s="193">
        <v>1</v>
      </c>
      <c r="AA52" s="194"/>
      <c r="AE52" s="214" t="s">
        <v>117</v>
      </c>
      <c r="AF52" s="217"/>
      <c r="AG52" s="218"/>
      <c r="AH52" s="164">
        <v>1</v>
      </c>
      <c r="AI52" s="165"/>
      <c r="AJ52" s="237">
        <v>1</v>
      </c>
      <c r="AK52" s="238"/>
      <c r="AN52" s="193">
        <v>2</v>
      </c>
      <c r="AO52" s="194"/>
      <c r="AS52" s="200" t="s">
        <v>117</v>
      </c>
      <c r="AT52" s="212"/>
      <c r="AU52" s="213"/>
      <c r="AV52" s="182">
        <v>4</v>
      </c>
      <c r="AW52" s="183"/>
      <c r="AX52" s="182">
        <v>2</v>
      </c>
      <c r="AY52" s="183"/>
      <c r="BB52" s="193">
        <v>2</v>
      </c>
      <c r="BC52" s="195"/>
    </row>
    <row r="53" spans="1:60" ht="24.75" customHeight="1" thickBot="1" x14ac:dyDescent="0.45">
      <c r="A53" s="41" t="s">
        <v>152</v>
      </c>
      <c r="B53" s="42"/>
      <c r="C53" s="241" t="s">
        <v>118</v>
      </c>
      <c r="D53" s="249"/>
      <c r="E53" s="250"/>
      <c r="F53" s="149">
        <v>3</v>
      </c>
      <c r="G53" s="150"/>
      <c r="H53" s="259">
        <v>4</v>
      </c>
      <c r="I53" s="260"/>
      <c r="L53" s="193">
        <v>0</v>
      </c>
      <c r="M53" s="195"/>
      <c r="Q53" s="226" t="s">
        <v>118</v>
      </c>
      <c r="R53" s="239"/>
      <c r="S53" s="240"/>
      <c r="T53" s="121">
        <v>4</v>
      </c>
      <c r="U53" s="122"/>
      <c r="V53" s="224">
        <v>3</v>
      </c>
      <c r="W53" s="225"/>
      <c r="Z53" s="193">
        <v>1</v>
      </c>
      <c r="AA53" s="194"/>
      <c r="AE53" s="214" t="s">
        <v>118</v>
      </c>
      <c r="AF53" s="217"/>
      <c r="AG53" s="218"/>
      <c r="AH53" s="164">
        <v>2</v>
      </c>
      <c r="AI53" s="165"/>
      <c r="AJ53" s="164">
        <v>2</v>
      </c>
      <c r="AK53" s="165"/>
      <c r="AN53" s="193">
        <v>1</v>
      </c>
      <c r="AO53" s="194"/>
      <c r="AS53" s="200" t="s">
        <v>118</v>
      </c>
      <c r="AT53" s="212"/>
      <c r="AU53" s="213"/>
      <c r="AV53" s="182">
        <v>1</v>
      </c>
      <c r="AW53" s="183"/>
      <c r="AX53" s="203">
        <v>1</v>
      </c>
      <c r="AY53" s="204"/>
      <c r="BB53" s="193">
        <v>2</v>
      </c>
      <c r="BC53" s="195"/>
    </row>
    <row r="54" spans="1:60" ht="24.75" customHeight="1" thickBot="1" x14ac:dyDescent="0.45">
      <c r="A54" s="37"/>
      <c r="C54" s="241" t="s">
        <v>120</v>
      </c>
      <c r="D54" s="249"/>
      <c r="E54" s="250"/>
      <c r="F54" s="149">
        <v>4</v>
      </c>
      <c r="G54" s="150"/>
      <c r="H54" s="259">
        <v>4</v>
      </c>
      <c r="I54" s="260"/>
      <c r="L54" s="193">
        <v>0</v>
      </c>
      <c r="M54" s="195"/>
      <c r="Q54" s="226" t="s">
        <v>120</v>
      </c>
      <c r="R54" s="239"/>
      <c r="S54" s="240"/>
      <c r="T54" s="121">
        <v>3</v>
      </c>
      <c r="U54" s="122"/>
      <c r="V54" s="224">
        <v>3</v>
      </c>
      <c r="W54" s="225"/>
      <c r="Z54" s="193">
        <v>1</v>
      </c>
      <c r="AA54" s="194"/>
      <c r="AE54" s="214" t="s">
        <v>120</v>
      </c>
      <c r="AF54" s="217"/>
      <c r="AG54" s="218"/>
      <c r="AH54" s="164">
        <v>1</v>
      </c>
      <c r="AI54" s="165"/>
      <c r="AJ54" s="164">
        <v>2</v>
      </c>
      <c r="AK54" s="165"/>
      <c r="AN54" s="193">
        <v>1</v>
      </c>
      <c r="AO54" s="194"/>
      <c r="AS54" s="200" t="s">
        <v>120</v>
      </c>
      <c r="AT54" s="212"/>
      <c r="AU54" s="213"/>
      <c r="AV54" s="182">
        <v>2</v>
      </c>
      <c r="AW54" s="183"/>
      <c r="AX54" s="203">
        <v>1</v>
      </c>
      <c r="AY54" s="204"/>
      <c r="BB54" s="193">
        <v>2</v>
      </c>
      <c r="BC54" s="195"/>
    </row>
    <row r="55" spans="1:60" ht="24.75" customHeight="1" thickBot="1" x14ac:dyDescent="0.45">
      <c r="A55" s="37"/>
      <c r="C55" s="241" t="s">
        <v>111</v>
      </c>
      <c r="D55" s="249"/>
      <c r="E55" s="250"/>
      <c r="F55" s="149">
        <v>1</v>
      </c>
      <c r="G55" s="150"/>
      <c r="H55" s="259">
        <v>4</v>
      </c>
      <c r="I55" s="260"/>
      <c r="L55" s="193">
        <v>0</v>
      </c>
      <c r="M55" s="195"/>
      <c r="Q55" s="226" t="s">
        <v>111</v>
      </c>
      <c r="R55" s="239"/>
      <c r="S55" s="240"/>
      <c r="T55" s="121">
        <v>2</v>
      </c>
      <c r="U55" s="122"/>
      <c r="V55" s="224">
        <v>3</v>
      </c>
      <c r="W55" s="225"/>
      <c r="Z55" s="193">
        <v>1</v>
      </c>
      <c r="AA55" s="194"/>
      <c r="AE55" s="214" t="s">
        <v>111</v>
      </c>
      <c r="AF55" s="217"/>
      <c r="AG55" s="218"/>
      <c r="AH55" s="164">
        <v>4</v>
      </c>
      <c r="AI55" s="165"/>
      <c r="AJ55" s="164">
        <v>2</v>
      </c>
      <c r="AK55" s="165"/>
      <c r="AN55" s="193">
        <v>1</v>
      </c>
      <c r="AO55" s="194"/>
      <c r="AS55" s="200" t="s">
        <v>111</v>
      </c>
      <c r="AT55" s="212"/>
      <c r="AU55" s="213"/>
      <c r="AV55" s="182">
        <v>3</v>
      </c>
      <c r="AW55" s="183"/>
      <c r="AX55" s="203">
        <v>1</v>
      </c>
      <c r="AY55" s="204"/>
      <c r="BB55" s="193">
        <v>2</v>
      </c>
      <c r="BC55" s="195"/>
    </row>
    <row r="56" spans="1:60" ht="24.75" customHeight="1" thickBot="1" x14ac:dyDescent="0.45">
      <c r="A56" s="37"/>
      <c r="C56" s="241" t="s">
        <v>115</v>
      </c>
      <c r="D56" s="249"/>
      <c r="E56" s="250"/>
      <c r="F56" s="149">
        <v>2</v>
      </c>
      <c r="G56" s="150"/>
      <c r="H56" s="259">
        <v>4</v>
      </c>
      <c r="I56" s="260"/>
      <c r="L56" s="193">
        <v>0</v>
      </c>
      <c r="M56" s="195"/>
      <c r="Q56" s="226" t="s">
        <v>115</v>
      </c>
      <c r="R56" s="239"/>
      <c r="S56" s="240"/>
      <c r="T56" s="121">
        <v>1</v>
      </c>
      <c r="U56" s="122"/>
      <c r="V56" s="224">
        <v>3</v>
      </c>
      <c r="W56" s="225"/>
      <c r="Z56" s="193">
        <v>1</v>
      </c>
      <c r="AA56" s="194"/>
      <c r="AE56" s="214" t="s">
        <v>115</v>
      </c>
      <c r="AF56" s="217"/>
      <c r="AG56" s="218"/>
      <c r="AH56" s="164">
        <v>3</v>
      </c>
      <c r="AI56" s="165"/>
      <c r="AJ56" s="164">
        <v>2</v>
      </c>
      <c r="AK56" s="165"/>
      <c r="AN56" s="193">
        <v>1</v>
      </c>
      <c r="AO56" s="194"/>
      <c r="AS56" s="200" t="s">
        <v>115</v>
      </c>
      <c r="AT56" s="212"/>
      <c r="AU56" s="213"/>
      <c r="AV56" s="182">
        <v>4</v>
      </c>
      <c r="AW56" s="183"/>
      <c r="AX56" s="203">
        <v>1</v>
      </c>
      <c r="AY56" s="204"/>
      <c r="BB56" s="193">
        <v>2</v>
      </c>
      <c r="BC56" s="195"/>
    </row>
    <row r="57" spans="1:60" ht="24.75" customHeight="1" thickBot="1" x14ac:dyDescent="0.45">
      <c r="A57" s="49" t="s">
        <v>152</v>
      </c>
      <c r="B57" s="50"/>
      <c r="C57" s="241" t="s">
        <v>122</v>
      </c>
      <c r="D57" s="242"/>
      <c r="E57" s="243"/>
      <c r="F57" s="149">
        <v>4</v>
      </c>
      <c r="G57" s="150"/>
      <c r="H57" s="259">
        <v>2</v>
      </c>
      <c r="I57" s="260"/>
      <c r="L57" s="193">
        <v>0</v>
      </c>
      <c r="M57" s="195"/>
      <c r="Q57" s="226" t="s">
        <v>122</v>
      </c>
      <c r="R57" s="227"/>
      <c r="S57" s="228"/>
      <c r="T57" s="121">
        <v>2</v>
      </c>
      <c r="U57" s="122"/>
      <c r="V57" s="224">
        <v>1</v>
      </c>
      <c r="W57" s="225"/>
      <c r="Z57" s="193">
        <v>1</v>
      </c>
      <c r="AA57" s="194"/>
      <c r="AE57" s="214" t="s">
        <v>122</v>
      </c>
      <c r="AF57" s="215"/>
      <c r="AG57" s="216"/>
      <c r="AH57" s="164">
        <v>3</v>
      </c>
      <c r="AI57" s="165"/>
      <c r="AJ57" s="164">
        <v>4</v>
      </c>
      <c r="AK57" s="165"/>
      <c r="AN57" s="193">
        <v>1</v>
      </c>
      <c r="AO57" s="194"/>
      <c r="AS57" s="200" t="s">
        <v>122</v>
      </c>
      <c r="AT57" s="201"/>
      <c r="AU57" s="202"/>
      <c r="AV57" s="182">
        <v>1</v>
      </c>
      <c r="AW57" s="183"/>
      <c r="AX57" s="203">
        <v>3</v>
      </c>
      <c r="AY57" s="204"/>
      <c r="BB57" s="193">
        <v>2</v>
      </c>
      <c r="BC57" s="195"/>
    </row>
    <row r="58" spans="1:60" ht="24.75" customHeight="1" thickBot="1" x14ac:dyDescent="0.45">
      <c r="A58" s="37"/>
      <c r="C58" s="241" t="s">
        <v>116</v>
      </c>
      <c r="D58" s="242"/>
      <c r="E58" s="243"/>
      <c r="F58" s="149">
        <v>3</v>
      </c>
      <c r="G58" s="150"/>
      <c r="H58" s="259">
        <v>2</v>
      </c>
      <c r="I58" s="260"/>
      <c r="L58" s="193">
        <v>0</v>
      </c>
      <c r="M58" s="195"/>
      <c r="Q58" s="226" t="s">
        <v>116</v>
      </c>
      <c r="R58" s="227"/>
      <c r="S58" s="228"/>
      <c r="T58" s="121">
        <v>1</v>
      </c>
      <c r="U58" s="122"/>
      <c r="V58" s="224">
        <v>1</v>
      </c>
      <c r="W58" s="225"/>
      <c r="Z58" s="193">
        <v>1</v>
      </c>
      <c r="AA58" s="194"/>
      <c r="AE58" s="214" t="s">
        <v>116</v>
      </c>
      <c r="AF58" s="215"/>
      <c r="AG58" s="216"/>
      <c r="AH58" s="164">
        <v>4</v>
      </c>
      <c r="AI58" s="165"/>
      <c r="AJ58" s="164">
        <v>4</v>
      </c>
      <c r="AK58" s="165"/>
      <c r="AN58" s="193">
        <v>1</v>
      </c>
      <c r="AO58" s="194"/>
      <c r="AS58" s="200" t="s">
        <v>116</v>
      </c>
      <c r="AT58" s="201"/>
      <c r="AU58" s="202"/>
      <c r="AV58" s="182">
        <v>2</v>
      </c>
      <c r="AW58" s="183"/>
      <c r="AX58" s="203">
        <v>3</v>
      </c>
      <c r="AY58" s="204"/>
      <c r="BB58" s="193">
        <v>2</v>
      </c>
      <c r="BC58" s="195"/>
    </row>
    <row r="59" spans="1:60" ht="24.75" customHeight="1" thickBot="1" x14ac:dyDescent="0.45">
      <c r="A59" s="37"/>
      <c r="C59" s="241" t="s">
        <v>113</v>
      </c>
      <c r="D59" s="242"/>
      <c r="E59" s="243"/>
      <c r="F59" s="149">
        <v>2</v>
      </c>
      <c r="G59" s="150"/>
      <c r="H59" s="259">
        <v>2</v>
      </c>
      <c r="I59" s="260"/>
      <c r="L59" s="193">
        <v>0</v>
      </c>
      <c r="M59" s="195"/>
      <c r="Q59" s="226" t="s">
        <v>113</v>
      </c>
      <c r="R59" s="227"/>
      <c r="S59" s="228"/>
      <c r="T59" s="121">
        <v>4</v>
      </c>
      <c r="U59" s="122"/>
      <c r="V59" s="224">
        <v>1</v>
      </c>
      <c r="W59" s="225"/>
      <c r="Z59" s="193">
        <v>1</v>
      </c>
      <c r="AA59" s="194"/>
      <c r="AE59" s="214" t="s">
        <v>113</v>
      </c>
      <c r="AF59" s="215"/>
      <c r="AG59" s="216"/>
      <c r="AH59" s="164">
        <v>1</v>
      </c>
      <c r="AI59" s="165"/>
      <c r="AJ59" s="164">
        <v>4</v>
      </c>
      <c r="AK59" s="165"/>
      <c r="AN59" s="193">
        <v>1</v>
      </c>
      <c r="AO59" s="194"/>
      <c r="AS59" s="200" t="s">
        <v>113</v>
      </c>
      <c r="AT59" s="201"/>
      <c r="AU59" s="202"/>
      <c r="AV59" s="182">
        <v>3</v>
      </c>
      <c r="AW59" s="183"/>
      <c r="AX59" s="203">
        <v>3</v>
      </c>
      <c r="AY59" s="204"/>
      <c r="BB59" s="193">
        <v>2</v>
      </c>
      <c r="BC59" s="195"/>
    </row>
    <row r="60" spans="1:60" ht="24.75" customHeight="1" thickBot="1" x14ac:dyDescent="0.45">
      <c r="A60" s="37"/>
      <c r="C60" s="241" t="s">
        <v>124</v>
      </c>
      <c r="D60" s="242"/>
      <c r="E60" s="243"/>
      <c r="F60" s="149">
        <v>1</v>
      </c>
      <c r="G60" s="150"/>
      <c r="H60" s="259">
        <v>2</v>
      </c>
      <c r="I60" s="260"/>
      <c r="L60" s="193">
        <v>0</v>
      </c>
      <c r="M60" s="194"/>
      <c r="Q60" s="226" t="s">
        <v>124</v>
      </c>
      <c r="R60" s="227"/>
      <c r="S60" s="228"/>
      <c r="T60" s="121">
        <v>3</v>
      </c>
      <c r="U60" s="122"/>
      <c r="V60" s="224">
        <v>1</v>
      </c>
      <c r="W60" s="225"/>
      <c r="Z60" s="193">
        <v>1</v>
      </c>
      <c r="AA60" s="194"/>
      <c r="AE60" s="214" t="s">
        <v>124</v>
      </c>
      <c r="AF60" s="215"/>
      <c r="AG60" s="216"/>
      <c r="AH60" s="164">
        <v>2</v>
      </c>
      <c r="AI60" s="165"/>
      <c r="AJ60" s="164">
        <v>4</v>
      </c>
      <c r="AK60" s="165"/>
      <c r="AN60" s="193">
        <v>1</v>
      </c>
      <c r="AO60" s="194"/>
      <c r="AS60" s="205" t="s">
        <v>124</v>
      </c>
      <c r="AT60" s="206"/>
      <c r="AU60" s="207"/>
      <c r="AV60" s="208">
        <v>4</v>
      </c>
      <c r="AW60" s="209"/>
      <c r="AX60" s="210">
        <v>3</v>
      </c>
      <c r="AY60" s="211"/>
      <c r="BB60" s="193">
        <v>2</v>
      </c>
      <c r="BC60" s="194"/>
    </row>
    <row r="61" spans="1:60" ht="16.5" customHeight="1" x14ac:dyDescent="0.4">
      <c r="AS61" s="20"/>
      <c r="AT61" s="20"/>
      <c r="AU61" s="20"/>
      <c r="AV61" s="20"/>
      <c r="AW61" s="20"/>
      <c r="AX61" s="20"/>
      <c r="AY61" s="20"/>
      <c r="AZ61" s="20"/>
      <c r="BA61" s="20"/>
      <c r="BB61" s="20"/>
      <c r="BC61" s="20"/>
    </row>
    <row r="62" spans="1:60" s="20" customFormat="1" ht="23.25" x14ac:dyDescent="0.35">
      <c r="C62" s="96" t="s">
        <v>139</v>
      </c>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21"/>
      <c r="BF62" s="22"/>
      <c r="BG62" s="22"/>
      <c r="BH62" s="22"/>
    </row>
    <row r="63" spans="1:60" s="20" customFormat="1" ht="23.25" x14ac:dyDescent="0.35">
      <c r="C63" s="96" t="s">
        <v>150</v>
      </c>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21"/>
      <c r="BF63" s="22"/>
      <c r="BG63" s="22"/>
      <c r="BH63" s="22"/>
    </row>
    <row r="64" spans="1:60" s="20" customFormat="1" ht="24" thickBot="1" x14ac:dyDescent="0.4">
      <c r="C64" s="96" t="s">
        <v>135</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21"/>
      <c r="BF64" s="22"/>
      <c r="BG64" s="22"/>
      <c r="BH64" s="22"/>
    </row>
    <row r="65" spans="1:60" s="20" customFormat="1" ht="24" thickBot="1" x14ac:dyDescent="0.4">
      <c r="A65" s="45" t="s">
        <v>152</v>
      </c>
      <c r="B65" s="46"/>
      <c r="C65" s="96" t="s">
        <v>126</v>
      </c>
      <c r="D65" s="96"/>
      <c r="E65" s="96"/>
      <c r="F65" s="96"/>
      <c r="G65" s="96"/>
      <c r="H65" s="96"/>
      <c r="I65" s="96"/>
      <c r="J65" s="96"/>
      <c r="K65" s="96"/>
      <c r="L65" s="96"/>
      <c r="M65" s="96"/>
      <c r="N65" s="96"/>
      <c r="O65" s="96"/>
      <c r="P65" s="97"/>
      <c r="Q65" s="23">
        <v>1</v>
      </c>
      <c r="T65" s="96" t="s">
        <v>131</v>
      </c>
      <c r="U65" s="96"/>
      <c r="V65" s="96"/>
      <c r="W65" s="96"/>
      <c r="X65" s="96"/>
      <c r="Y65" s="96"/>
      <c r="Z65" s="96"/>
      <c r="AA65" s="96"/>
      <c r="AB65" s="96"/>
      <c r="AC65" s="96"/>
      <c r="AD65" s="96"/>
      <c r="AE65" s="96"/>
      <c r="AF65" s="96"/>
      <c r="AG65" s="96"/>
      <c r="AH65" s="96"/>
      <c r="AK65" s="33">
        <v>2</v>
      </c>
      <c r="AL65" s="34" t="s">
        <v>133</v>
      </c>
      <c r="AM65" s="35"/>
      <c r="AN65" s="27">
        <v>1</v>
      </c>
      <c r="AO65" s="28" t="s">
        <v>132</v>
      </c>
      <c r="AP65" s="29"/>
      <c r="AS65" s="30">
        <v>3</v>
      </c>
      <c r="AT65" s="31" t="s">
        <v>133</v>
      </c>
      <c r="AU65" s="32"/>
      <c r="AV65" s="27">
        <v>2</v>
      </c>
      <c r="AW65" s="28" t="s">
        <v>132</v>
      </c>
      <c r="AX65" s="29"/>
      <c r="AY65" s="24">
        <v>4</v>
      </c>
      <c r="AZ65" s="25" t="s">
        <v>133</v>
      </c>
      <c r="BA65" s="26"/>
      <c r="BB65" s="27">
        <v>2</v>
      </c>
      <c r="BC65" s="28" t="s">
        <v>132</v>
      </c>
      <c r="BD65" s="29"/>
      <c r="BE65" s="21"/>
      <c r="BF65" s="22"/>
      <c r="BG65" s="22"/>
      <c r="BH65" s="22"/>
    </row>
    <row r="66" spans="1:60" s="20" customFormat="1" ht="24" thickBot="1" x14ac:dyDescent="0.4">
      <c r="A66" s="49" t="s">
        <v>152</v>
      </c>
      <c r="B66" s="50"/>
      <c r="C66" s="96" t="s">
        <v>127</v>
      </c>
      <c r="D66" s="96"/>
      <c r="E66" s="96"/>
      <c r="F66" s="96"/>
      <c r="G66" s="96"/>
      <c r="H66" s="96"/>
      <c r="I66" s="96"/>
      <c r="J66" s="96"/>
      <c r="K66" s="96"/>
      <c r="L66" s="96"/>
      <c r="M66" s="96"/>
      <c r="N66" s="96"/>
      <c r="O66" s="96"/>
      <c r="P66" s="97"/>
      <c r="Q66" s="23">
        <v>4</v>
      </c>
      <c r="T66" s="96" t="s">
        <v>131</v>
      </c>
      <c r="U66" s="96"/>
      <c r="V66" s="96"/>
      <c r="W66" s="96"/>
      <c r="X66" s="96"/>
      <c r="Y66" s="96"/>
      <c r="Z66" s="96"/>
      <c r="AA66" s="96"/>
      <c r="AB66" s="96"/>
      <c r="AC66" s="96"/>
      <c r="AD66" s="96"/>
      <c r="AE66" s="96"/>
      <c r="AF66" s="96"/>
      <c r="AG66" s="96"/>
      <c r="AH66" s="96"/>
      <c r="AK66" s="33">
        <v>2</v>
      </c>
      <c r="AL66" s="34" t="s">
        <v>133</v>
      </c>
      <c r="AM66" s="35"/>
      <c r="AN66" s="27">
        <v>1</v>
      </c>
      <c r="AO66" s="28" t="s">
        <v>132</v>
      </c>
      <c r="AP66" s="29"/>
      <c r="AS66" s="30">
        <v>3</v>
      </c>
      <c r="AT66" s="31" t="s">
        <v>133</v>
      </c>
      <c r="AU66" s="32"/>
      <c r="AV66" s="27">
        <v>1</v>
      </c>
      <c r="AW66" s="28" t="s">
        <v>132</v>
      </c>
      <c r="AX66" s="29"/>
      <c r="AY66" s="24">
        <v>4</v>
      </c>
      <c r="AZ66" s="25" t="s">
        <v>133</v>
      </c>
      <c r="BA66" s="26"/>
      <c r="BB66" s="27">
        <v>2</v>
      </c>
      <c r="BC66" s="28" t="s">
        <v>132</v>
      </c>
      <c r="BD66" s="29"/>
      <c r="BE66" s="21"/>
      <c r="BF66" s="22"/>
      <c r="BG66" s="22"/>
      <c r="BH66" s="22"/>
    </row>
    <row r="67" spans="1:60" s="20" customFormat="1" ht="24" thickBot="1" x14ac:dyDescent="0.4">
      <c r="A67" s="41" t="s">
        <v>152</v>
      </c>
      <c r="B67" s="42"/>
      <c r="C67" s="96" t="s">
        <v>128</v>
      </c>
      <c r="D67" s="96"/>
      <c r="E67" s="96"/>
      <c r="F67" s="96"/>
      <c r="G67" s="96"/>
      <c r="H67" s="96"/>
      <c r="I67" s="96"/>
      <c r="J67" s="96"/>
      <c r="K67" s="96"/>
      <c r="L67" s="96"/>
      <c r="M67" s="96"/>
      <c r="N67" s="96"/>
      <c r="O67" s="96"/>
      <c r="P67" s="97"/>
      <c r="Q67" s="23">
        <v>3</v>
      </c>
      <c r="T67" s="96" t="s">
        <v>131</v>
      </c>
      <c r="U67" s="96"/>
      <c r="V67" s="96"/>
      <c r="W67" s="96"/>
      <c r="X67" s="96"/>
      <c r="Y67" s="96"/>
      <c r="Z67" s="96"/>
      <c r="AA67" s="96"/>
      <c r="AB67" s="96"/>
      <c r="AC67" s="96"/>
      <c r="AD67" s="96"/>
      <c r="AE67" s="96"/>
      <c r="AF67" s="96"/>
      <c r="AG67" s="96"/>
      <c r="AH67" s="96"/>
      <c r="AK67" s="33">
        <v>2</v>
      </c>
      <c r="AL67" s="34" t="s">
        <v>133</v>
      </c>
      <c r="AM67" s="35"/>
      <c r="AN67" s="27">
        <v>1</v>
      </c>
      <c r="AO67" s="28" t="s">
        <v>132</v>
      </c>
      <c r="AP67" s="29"/>
      <c r="AS67" s="30">
        <v>3</v>
      </c>
      <c r="AT67" s="31" t="s">
        <v>133</v>
      </c>
      <c r="AU67" s="32"/>
      <c r="AV67" s="27">
        <v>1</v>
      </c>
      <c r="AW67" s="28" t="s">
        <v>132</v>
      </c>
      <c r="AX67" s="29"/>
      <c r="AY67" s="24">
        <v>4</v>
      </c>
      <c r="AZ67" s="25" t="s">
        <v>133</v>
      </c>
      <c r="BA67" s="26"/>
      <c r="BB67" s="27">
        <v>2</v>
      </c>
      <c r="BC67" s="28" t="s">
        <v>132</v>
      </c>
      <c r="BD67" s="29"/>
      <c r="BE67" s="21"/>
      <c r="BF67" s="22"/>
      <c r="BG67" s="22"/>
      <c r="BH67" s="22"/>
    </row>
    <row r="68" spans="1:60" s="20" customFormat="1" ht="24" thickBot="1" x14ac:dyDescent="0.4">
      <c r="A68" s="47" t="s">
        <v>152</v>
      </c>
      <c r="B68" s="48"/>
      <c r="C68" s="96" t="s">
        <v>129</v>
      </c>
      <c r="D68" s="96"/>
      <c r="E68" s="96"/>
      <c r="F68" s="96"/>
      <c r="G68" s="96"/>
      <c r="H68" s="96"/>
      <c r="I68" s="96"/>
      <c r="J68" s="96"/>
      <c r="K68" s="96"/>
      <c r="L68" s="96"/>
      <c r="M68" s="96"/>
      <c r="N68" s="96"/>
      <c r="O68" s="96"/>
      <c r="P68" s="97"/>
      <c r="Q68" s="23">
        <v>2</v>
      </c>
      <c r="T68" s="96" t="s">
        <v>131</v>
      </c>
      <c r="U68" s="96"/>
      <c r="V68" s="96"/>
      <c r="W68" s="96"/>
      <c r="X68" s="96"/>
      <c r="Y68" s="96"/>
      <c r="Z68" s="96"/>
      <c r="AA68" s="96"/>
      <c r="AB68" s="96"/>
      <c r="AC68" s="96"/>
      <c r="AD68" s="96"/>
      <c r="AE68" s="96"/>
      <c r="AF68" s="96"/>
      <c r="AG68" s="96"/>
      <c r="AH68" s="96"/>
      <c r="AK68" s="33">
        <v>2</v>
      </c>
      <c r="AL68" s="34" t="s">
        <v>133</v>
      </c>
      <c r="AM68" s="35"/>
      <c r="AN68" s="27">
        <v>1</v>
      </c>
      <c r="AO68" s="28" t="s">
        <v>132</v>
      </c>
      <c r="AP68" s="29"/>
      <c r="AS68" s="30">
        <v>3</v>
      </c>
      <c r="AT68" s="31" t="s">
        <v>133</v>
      </c>
      <c r="AU68" s="32"/>
      <c r="AV68" s="27">
        <v>2</v>
      </c>
      <c r="AW68" s="28" t="s">
        <v>132</v>
      </c>
      <c r="AX68" s="29"/>
      <c r="AY68" s="24">
        <v>4</v>
      </c>
      <c r="AZ68" s="25" t="s">
        <v>133</v>
      </c>
      <c r="BA68" s="26"/>
      <c r="BB68" s="27">
        <v>2</v>
      </c>
      <c r="BC68" s="28" t="s">
        <v>132</v>
      </c>
      <c r="BD68" s="29"/>
      <c r="BE68" s="21"/>
      <c r="BF68" s="22"/>
      <c r="BG68" s="22"/>
      <c r="BH68" s="22"/>
    </row>
    <row r="69" spans="1:60" s="20" customFormat="1" ht="24" thickBot="1" x14ac:dyDescent="0.4">
      <c r="A69" s="43" t="s">
        <v>152</v>
      </c>
      <c r="B69" s="44"/>
      <c r="C69" s="96" t="s">
        <v>130</v>
      </c>
      <c r="D69" s="96"/>
      <c r="E69" s="96"/>
      <c r="F69" s="96"/>
      <c r="G69" s="96"/>
      <c r="H69" s="96"/>
      <c r="I69" s="96"/>
      <c r="J69" s="96"/>
      <c r="K69" s="96"/>
      <c r="L69" s="96"/>
      <c r="M69" s="96"/>
      <c r="N69" s="96"/>
      <c r="O69" s="96"/>
      <c r="P69" s="97"/>
      <c r="Q69" s="23">
        <v>1</v>
      </c>
      <c r="T69" s="96" t="s">
        <v>131</v>
      </c>
      <c r="U69" s="96"/>
      <c r="V69" s="96"/>
      <c r="W69" s="96"/>
      <c r="X69" s="96"/>
      <c r="Y69" s="96"/>
      <c r="Z69" s="96"/>
      <c r="AA69" s="96"/>
      <c r="AB69" s="96"/>
      <c r="AC69" s="96"/>
      <c r="AD69" s="96"/>
      <c r="AE69" s="96"/>
      <c r="AF69" s="96"/>
      <c r="AG69" s="96"/>
      <c r="AH69" s="96"/>
      <c r="AK69" s="33">
        <v>2</v>
      </c>
      <c r="AL69" s="34" t="s">
        <v>133</v>
      </c>
      <c r="AM69" s="35"/>
      <c r="AN69" s="27">
        <v>1</v>
      </c>
      <c r="AO69" s="28" t="s">
        <v>132</v>
      </c>
      <c r="AP69" s="29"/>
      <c r="AS69" s="30">
        <v>3</v>
      </c>
      <c r="AT69" s="31" t="s">
        <v>133</v>
      </c>
      <c r="AU69" s="32"/>
      <c r="AV69" s="27">
        <v>2</v>
      </c>
      <c r="AW69" s="28" t="s">
        <v>132</v>
      </c>
      <c r="AX69" s="29"/>
      <c r="AY69" s="24">
        <v>4</v>
      </c>
      <c r="AZ69" s="25" t="s">
        <v>133</v>
      </c>
      <c r="BA69" s="26"/>
      <c r="BB69" s="27">
        <v>2</v>
      </c>
      <c r="BC69" s="28" t="s">
        <v>132</v>
      </c>
      <c r="BD69" s="29"/>
      <c r="BE69" s="21"/>
      <c r="BF69" s="22"/>
      <c r="BG69" s="22"/>
      <c r="BH69" s="22"/>
    </row>
    <row r="70" spans="1:60" s="20" customFormat="1" ht="24" thickBot="1" x14ac:dyDescent="0.4">
      <c r="C70" s="98" t="s">
        <v>147</v>
      </c>
      <c r="D70" s="99"/>
      <c r="E70" s="99"/>
      <c r="F70" s="99"/>
      <c r="G70" s="99"/>
      <c r="H70" s="99"/>
      <c r="I70" s="99"/>
      <c r="J70" s="99"/>
      <c r="K70" s="99"/>
      <c r="L70" s="99"/>
      <c r="M70" s="99"/>
      <c r="N70" s="99"/>
      <c r="O70" s="99"/>
      <c r="P70" s="100"/>
      <c r="T70" s="96" t="s">
        <v>134</v>
      </c>
      <c r="U70" s="96"/>
      <c r="V70" s="96"/>
      <c r="W70" s="96"/>
      <c r="X70" s="96"/>
      <c r="Y70" s="96"/>
      <c r="Z70" s="96"/>
      <c r="AA70" s="96"/>
      <c r="AB70" s="96"/>
      <c r="AC70" s="96"/>
      <c r="AD70" s="96"/>
      <c r="AE70" s="96"/>
      <c r="AF70" s="96"/>
      <c r="AG70" s="96"/>
      <c r="AH70" s="96"/>
      <c r="AK70" s="33">
        <v>10</v>
      </c>
      <c r="AL70" s="34" t="s">
        <v>133</v>
      </c>
      <c r="AM70" s="35"/>
      <c r="AN70" s="27">
        <v>5</v>
      </c>
      <c r="AO70" s="28" t="s">
        <v>132</v>
      </c>
      <c r="AP70" s="29"/>
      <c r="AS70" s="30">
        <v>15</v>
      </c>
      <c r="AT70" s="31" t="s">
        <v>133</v>
      </c>
      <c r="AU70" s="32"/>
      <c r="AV70" s="27">
        <v>8</v>
      </c>
      <c r="AW70" s="28" t="s">
        <v>132</v>
      </c>
      <c r="AX70" s="29"/>
      <c r="AY70" s="24">
        <v>20</v>
      </c>
      <c r="AZ70" s="25" t="s">
        <v>133</v>
      </c>
      <c r="BA70" s="26"/>
      <c r="BB70" s="27">
        <v>10</v>
      </c>
      <c r="BC70" s="28" t="s">
        <v>132</v>
      </c>
      <c r="BD70" s="29"/>
      <c r="BE70" s="21"/>
      <c r="BF70" s="22"/>
      <c r="BG70" s="22"/>
      <c r="BH70" s="22"/>
    </row>
    <row r="71" spans="1:60" s="20" customFormat="1" ht="23.25" x14ac:dyDescent="0.35">
      <c r="C71" s="96" t="s">
        <v>136</v>
      </c>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21"/>
      <c r="BF71" s="22"/>
      <c r="BG71" s="22"/>
      <c r="BH71" s="22"/>
    </row>
    <row r="72" spans="1:60" s="20" customFormat="1" ht="24" thickBot="1" x14ac:dyDescent="0.4">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21"/>
      <c r="BF72" s="22"/>
      <c r="BG72" s="22"/>
      <c r="BH72" s="22"/>
    </row>
    <row r="73" spans="1:60" s="20" customFormat="1" ht="24" thickBot="1" x14ac:dyDescent="0.4">
      <c r="A73" s="101" t="s">
        <v>146</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3"/>
      <c r="BE73" s="21"/>
      <c r="BF73" s="22"/>
      <c r="BG73" s="22"/>
      <c r="BH73" s="22"/>
    </row>
    <row r="74" spans="1:60" s="20" customFormat="1" ht="24" thickBot="1" x14ac:dyDescent="0.4">
      <c r="A74" s="101" t="s">
        <v>151</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3"/>
      <c r="BE74" s="21"/>
      <c r="BF74" s="22"/>
      <c r="BG74" s="22"/>
      <c r="BH74" s="22"/>
    </row>
    <row r="75" spans="1:60" s="20" customFormat="1" ht="23.25" x14ac:dyDescent="0.35">
      <c r="BE75" s="21"/>
      <c r="BF75" s="22"/>
      <c r="BG75" s="22"/>
      <c r="BH75" s="22"/>
    </row>
    <row r="76" spans="1:60" ht="30" customHeight="1" x14ac:dyDescent="0.4"/>
    <row r="77" spans="1:60" ht="30" customHeight="1" x14ac:dyDescent="0.4">
      <c r="C77" s="36"/>
    </row>
    <row r="78" spans="1:60" ht="30" customHeight="1" x14ac:dyDescent="0.4"/>
    <row r="79" spans="1:60" ht="30" customHeight="1" x14ac:dyDescent="0.4"/>
    <row r="80" spans="1:60" ht="30" customHeight="1" x14ac:dyDescent="0.4"/>
    <row r="81" ht="30" customHeight="1" x14ac:dyDescent="0.4"/>
    <row r="82" ht="30" customHeight="1" x14ac:dyDescent="0.4"/>
    <row r="83" ht="30" customHeight="1" x14ac:dyDescent="0.4"/>
    <row r="84" ht="30" customHeight="1" x14ac:dyDescent="0.4"/>
    <row r="85" ht="30" customHeight="1" x14ac:dyDescent="0.4"/>
    <row r="86" ht="30" customHeight="1" x14ac:dyDescent="0.4"/>
    <row r="87" ht="30" customHeight="1" x14ac:dyDescent="0.4"/>
    <row r="88" ht="30" customHeight="1" x14ac:dyDescent="0.4"/>
    <row r="89" ht="30" customHeight="1" x14ac:dyDescent="0.4"/>
    <row r="90" ht="30" customHeight="1" x14ac:dyDescent="0.4"/>
    <row r="91" ht="30" customHeight="1" x14ac:dyDescent="0.4"/>
    <row r="92" ht="30" customHeight="1" x14ac:dyDescent="0.4"/>
    <row r="93" ht="30" customHeight="1" x14ac:dyDescent="0.4"/>
    <row r="94" ht="30" customHeight="1" x14ac:dyDescent="0.4"/>
    <row r="95" ht="30" customHeight="1" x14ac:dyDescent="0.4"/>
    <row r="96" ht="30" customHeight="1" x14ac:dyDescent="0.4"/>
    <row r="97" ht="30" customHeight="1" x14ac:dyDescent="0.4"/>
    <row r="98" ht="30" customHeight="1" x14ac:dyDescent="0.4"/>
    <row r="99" ht="30" customHeight="1" x14ac:dyDescent="0.4"/>
    <row r="100" ht="30" customHeight="1" x14ac:dyDescent="0.4"/>
    <row r="101" ht="30" customHeight="1" x14ac:dyDescent="0.4"/>
    <row r="102" ht="30" customHeight="1" x14ac:dyDescent="0.4"/>
    <row r="103" ht="30" customHeight="1" x14ac:dyDescent="0.4"/>
    <row r="104" ht="30" customHeight="1" x14ac:dyDescent="0.4"/>
  </sheetData>
  <sheetProtection password="CA1B" sheet="1" objects="1" scenarios="1"/>
  <mergeCells count="1096">
    <mergeCell ref="H59:I59"/>
    <mergeCell ref="H51:I51"/>
    <mergeCell ref="H52:I52"/>
    <mergeCell ref="H53:I53"/>
    <mergeCell ref="H60:I60"/>
    <mergeCell ref="C44:E44"/>
    <mergeCell ref="F44:G44"/>
    <mergeCell ref="H44:I44"/>
    <mergeCell ref="H54:I54"/>
    <mergeCell ref="H55:I55"/>
    <mergeCell ref="F59:G59"/>
    <mergeCell ref="F46:G46"/>
    <mergeCell ref="F56:G56"/>
    <mergeCell ref="F52:G52"/>
    <mergeCell ref="F57:G57"/>
    <mergeCell ref="C58:E58"/>
    <mergeCell ref="C57:E57"/>
    <mergeCell ref="C50:E50"/>
    <mergeCell ref="C51:E51"/>
    <mergeCell ref="C52:E52"/>
    <mergeCell ref="C53:E53"/>
    <mergeCell ref="C55:E55"/>
    <mergeCell ref="C59:E59"/>
    <mergeCell ref="C60:E60"/>
    <mergeCell ref="F45:G45"/>
    <mergeCell ref="F49:G49"/>
    <mergeCell ref="F58:G58"/>
    <mergeCell ref="Q50:S50"/>
    <mergeCell ref="T50:U50"/>
    <mergeCell ref="V50:W50"/>
    <mergeCell ref="V51:W51"/>
    <mergeCell ref="Q52:S52"/>
    <mergeCell ref="T52:U52"/>
    <mergeCell ref="F54:G54"/>
    <mergeCell ref="F60:G60"/>
    <mergeCell ref="F55:G55"/>
    <mergeCell ref="F50:G50"/>
    <mergeCell ref="C56:E56"/>
    <mergeCell ref="C48:E48"/>
    <mergeCell ref="C49:E49"/>
    <mergeCell ref="C45:E45"/>
    <mergeCell ref="H45:I45"/>
    <mergeCell ref="C54:E54"/>
    <mergeCell ref="F47:G47"/>
    <mergeCell ref="F53:G53"/>
    <mergeCell ref="F48:G48"/>
    <mergeCell ref="F51:G51"/>
    <mergeCell ref="H50:I50"/>
    <mergeCell ref="Q45:S45"/>
    <mergeCell ref="Q48:S48"/>
    <mergeCell ref="Q51:S51"/>
    <mergeCell ref="Q54:S54"/>
    <mergeCell ref="L48:M48"/>
    <mergeCell ref="Q59:S59"/>
    <mergeCell ref="H56:I56"/>
    <mergeCell ref="H57:I57"/>
    <mergeCell ref="H48:I48"/>
    <mergeCell ref="H49:I49"/>
    <mergeCell ref="H58:I58"/>
    <mergeCell ref="Q57:S57"/>
    <mergeCell ref="T57:U57"/>
    <mergeCell ref="V57:W57"/>
    <mergeCell ref="Q58:S58"/>
    <mergeCell ref="T58:U58"/>
    <mergeCell ref="V58:W58"/>
    <mergeCell ref="T45:U45"/>
    <mergeCell ref="L45:M45"/>
    <mergeCell ref="T48:U48"/>
    <mergeCell ref="T51:U51"/>
    <mergeCell ref="T54:U54"/>
    <mergeCell ref="L44:M44"/>
    <mergeCell ref="C46:E46"/>
    <mergeCell ref="C47:E47"/>
    <mergeCell ref="H46:I46"/>
    <mergeCell ref="H47:I47"/>
    <mergeCell ref="L46:M46"/>
    <mergeCell ref="L47:M47"/>
    <mergeCell ref="V44:W44"/>
    <mergeCell ref="V45:W45"/>
    <mergeCell ref="Q46:S46"/>
    <mergeCell ref="T46:U46"/>
    <mergeCell ref="V46:W46"/>
    <mergeCell ref="Q47:S47"/>
    <mergeCell ref="T47:U47"/>
    <mergeCell ref="V47:W47"/>
    <mergeCell ref="Q44:S44"/>
    <mergeCell ref="T44:U44"/>
    <mergeCell ref="V48:W48"/>
    <mergeCell ref="Q49:S49"/>
    <mergeCell ref="T49:U49"/>
    <mergeCell ref="V49:W49"/>
    <mergeCell ref="AE51:AG51"/>
    <mergeCell ref="AH51:AI51"/>
    <mergeCell ref="AJ51:AK51"/>
    <mergeCell ref="AE52:AG52"/>
    <mergeCell ref="AH52:AI52"/>
    <mergeCell ref="AJ52:AK52"/>
    <mergeCell ref="V52:W52"/>
    <mergeCell ref="Q53:S53"/>
    <mergeCell ref="T53:U53"/>
    <mergeCell ref="V53:W53"/>
    <mergeCell ref="V54:W54"/>
    <mergeCell ref="Q55:S55"/>
    <mergeCell ref="T55:U55"/>
    <mergeCell ref="V55:W55"/>
    <mergeCell ref="Q56:S56"/>
    <mergeCell ref="T56:U56"/>
    <mergeCell ref="V56:W56"/>
    <mergeCell ref="AE57:AG57"/>
    <mergeCell ref="AH57:AI57"/>
    <mergeCell ref="AJ57:AK57"/>
    <mergeCell ref="AE58:AG58"/>
    <mergeCell ref="AH58:AI58"/>
    <mergeCell ref="AJ58:AK58"/>
    <mergeCell ref="T59:U59"/>
    <mergeCell ref="V59:W59"/>
    <mergeCell ref="Q60:S60"/>
    <mergeCell ref="T60:U60"/>
    <mergeCell ref="V60:W60"/>
    <mergeCell ref="AE44:AG44"/>
    <mergeCell ref="AH44:AI44"/>
    <mergeCell ref="AJ44:AK44"/>
    <mergeCell ref="AE45:AG45"/>
    <mergeCell ref="AH45:AI45"/>
    <mergeCell ref="AJ45:AK45"/>
    <mergeCell ref="AE46:AG46"/>
    <mergeCell ref="AH46:AI46"/>
    <mergeCell ref="AJ46:AK46"/>
    <mergeCell ref="AE47:AG47"/>
    <mergeCell ref="AH47:AI47"/>
    <mergeCell ref="AJ47:AK47"/>
    <mergeCell ref="AE48:AG48"/>
    <mergeCell ref="AH48:AI48"/>
    <mergeCell ref="AJ48:AK48"/>
    <mergeCell ref="AE49:AG49"/>
    <mergeCell ref="AH49:AI49"/>
    <mergeCell ref="AJ49:AK49"/>
    <mergeCell ref="AE50:AG50"/>
    <mergeCell ref="AH50:AI50"/>
    <mergeCell ref="AJ50:AK50"/>
    <mergeCell ref="AS44:AU44"/>
    <mergeCell ref="AS45:AU45"/>
    <mergeCell ref="AS46:AU46"/>
    <mergeCell ref="AS47:AU47"/>
    <mergeCell ref="AS48:AU48"/>
    <mergeCell ref="AV44:AW44"/>
    <mergeCell ref="AX44:AY44"/>
    <mergeCell ref="AV45:AW45"/>
    <mergeCell ref="AX45:AY45"/>
    <mergeCell ref="AV46:AW46"/>
    <mergeCell ref="AX46:AY46"/>
    <mergeCell ref="AX48:AY48"/>
    <mergeCell ref="AS51:AU51"/>
    <mergeCell ref="AV51:AW51"/>
    <mergeCell ref="AX51:AY51"/>
    <mergeCell ref="AS50:AU50"/>
    <mergeCell ref="AS49:AU49"/>
    <mergeCell ref="AV57:AW57"/>
    <mergeCell ref="AX57:AY57"/>
    <mergeCell ref="AS58:AU58"/>
    <mergeCell ref="AV58:AW58"/>
    <mergeCell ref="AX58:AY58"/>
    <mergeCell ref="AE59:AG59"/>
    <mergeCell ref="AH59:AI59"/>
    <mergeCell ref="AJ59:AK59"/>
    <mergeCell ref="AE60:AG60"/>
    <mergeCell ref="AH60:AI60"/>
    <mergeCell ref="AJ60:AK60"/>
    <mergeCell ref="AV47:AW47"/>
    <mergeCell ref="AX47:AY47"/>
    <mergeCell ref="AV48:AW48"/>
    <mergeCell ref="AV49:AW49"/>
    <mergeCell ref="AX49:AY49"/>
    <mergeCell ref="AV50:AW50"/>
    <mergeCell ref="AX50:AY50"/>
    <mergeCell ref="AS52:AU52"/>
    <mergeCell ref="AV52:AW52"/>
    <mergeCell ref="AE53:AG53"/>
    <mergeCell ref="AH53:AI53"/>
    <mergeCell ref="AJ53:AK53"/>
    <mergeCell ref="AE54:AG54"/>
    <mergeCell ref="AH54:AI54"/>
    <mergeCell ref="AJ54:AK54"/>
    <mergeCell ref="AE55:AG55"/>
    <mergeCell ref="AH55:AI55"/>
    <mergeCell ref="AJ55:AK55"/>
    <mergeCell ref="AE56:AG56"/>
    <mergeCell ref="AH56:AI56"/>
    <mergeCell ref="AJ56:AK56"/>
    <mergeCell ref="AS59:AU59"/>
    <mergeCell ref="AV59:AW59"/>
    <mergeCell ref="AX59:AY59"/>
    <mergeCell ref="AS60:AU60"/>
    <mergeCell ref="AV60:AW60"/>
    <mergeCell ref="AX60:AY60"/>
    <mergeCell ref="L49:M49"/>
    <mergeCell ref="L50:M50"/>
    <mergeCell ref="L51:M51"/>
    <mergeCell ref="L52:M52"/>
    <mergeCell ref="L53:M53"/>
    <mergeCell ref="L54:M54"/>
    <mergeCell ref="L55:M55"/>
    <mergeCell ref="L56:M56"/>
    <mergeCell ref="L57:M57"/>
    <mergeCell ref="L58:M58"/>
    <mergeCell ref="L59:M59"/>
    <mergeCell ref="L60:M60"/>
    <mergeCell ref="AX52:AY52"/>
    <mergeCell ref="AS53:AU53"/>
    <mergeCell ref="AV53:AW53"/>
    <mergeCell ref="AX53:AY53"/>
    <mergeCell ref="AS54:AU54"/>
    <mergeCell ref="AV54:AW54"/>
    <mergeCell ref="AX54:AY54"/>
    <mergeCell ref="AS55:AU55"/>
    <mergeCell ref="AV55:AW55"/>
    <mergeCell ref="AX55:AY55"/>
    <mergeCell ref="AS56:AU56"/>
    <mergeCell ref="AV56:AW56"/>
    <mergeCell ref="AX56:AY56"/>
    <mergeCell ref="AS57:AU57"/>
    <mergeCell ref="Z44:AA44"/>
    <mergeCell ref="Z45:AA45"/>
    <mergeCell ref="Z46:AA46"/>
    <mergeCell ref="Z47:AA47"/>
    <mergeCell ref="Z48:AA48"/>
    <mergeCell ref="Z49:AA49"/>
    <mergeCell ref="Z50:AA50"/>
    <mergeCell ref="Z51:AA51"/>
    <mergeCell ref="Z52:AA52"/>
    <mergeCell ref="Z53:AA53"/>
    <mergeCell ref="Z54:AA54"/>
    <mergeCell ref="Z55:AA55"/>
    <mergeCell ref="Z56:AA56"/>
    <mergeCell ref="Z57:AA57"/>
    <mergeCell ref="Z58:AA58"/>
    <mergeCell ref="Z59:AA59"/>
    <mergeCell ref="Z60:AA60"/>
    <mergeCell ref="AN44:AO44"/>
    <mergeCell ref="AN45:AO45"/>
    <mergeCell ref="AN46:AO46"/>
    <mergeCell ref="AN47:AO47"/>
    <mergeCell ref="AN48:AO48"/>
    <mergeCell ref="AN49:AO49"/>
    <mergeCell ref="AN50:AO50"/>
    <mergeCell ref="AN51:AO51"/>
    <mergeCell ref="AN52:AO52"/>
    <mergeCell ref="AN53:AO53"/>
    <mergeCell ref="AN54:AO54"/>
    <mergeCell ref="AN55:AO55"/>
    <mergeCell ref="AN56:AO56"/>
    <mergeCell ref="AN57:AO57"/>
    <mergeCell ref="AN58:AO58"/>
    <mergeCell ref="AN59:AO59"/>
    <mergeCell ref="AN60:AO60"/>
    <mergeCell ref="BB44:BC44"/>
    <mergeCell ref="BB45:BC45"/>
    <mergeCell ref="BB46:BC46"/>
    <mergeCell ref="BB47:BC47"/>
    <mergeCell ref="BB48:BC48"/>
    <mergeCell ref="BB49:BC49"/>
    <mergeCell ref="BB50:BC50"/>
    <mergeCell ref="BB51:BC51"/>
    <mergeCell ref="BB57:BC57"/>
    <mergeCell ref="BB58:BC58"/>
    <mergeCell ref="BB59:BC59"/>
    <mergeCell ref="BB52:BC52"/>
    <mergeCell ref="BB53:BC53"/>
    <mergeCell ref="BB54:BC54"/>
    <mergeCell ref="BB55:BC55"/>
    <mergeCell ref="BB60:BC60"/>
    <mergeCell ref="A1:BD1"/>
    <mergeCell ref="AQ2:BD2"/>
    <mergeCell ref="AC2:AP2"/>
    <mergeCell ref="A2:N2"/>
    <mergeCell ref="AY41:BA41"/>
    <mergeCell ref="BB41:BD41"/>
    <mergeCell ref="AY39:BA39"/>
    <mergeCell ref="BB39:BD39"/>
    <mergeCell ref="BB56:BC56"/>
    <mergeCell ref="AY42:BA42"/>
    <mergeCell ref="BB42:BD42"/>
    <mergeCell ref="AQ41:AR41"/>
    <mergeCell ref="AS41:AU41"/>
    <mergeCell ref="AV41:AX41"/>
    <mergeCell ref="AQ42:AR42"/>
    <mergeCell ref="AS42:AU42"/>
    <mergeCell ref="AQ39:AR39"/>
    <mergeCell ref="AS39:AU39"/>
    <mergeCell ref="AV39:AX39"/>
    <mergeCell ref="AV42:AX42"/>
    <mergeCell ref="AQ40:AR40"/>
    <mergeCell ref="AS40:AU40"/>
    <mergeCell ref="AV40:AX40"/>
    <mergeCell ref="AY40:BA40"/>
    <mergeCell ref="BB40:BD40"/>
    <mergeCell ref="AV35:AX35"/>
    <mergeCell ref="AY37:BA37"/>
    <mergeCell ref="BB37:BD37"/>
    <mergeCell ref="AQ38:AR38"/>
    <mergeCell ref="AS38:AU38"/>
    <mergeCell ref="AV38:AX38"/>
    <mergeCell ref="AY38:BA38"/>
    <mergeCell ref="BB38:BD38"/>
    <mergeCell ref="AQ37:AR37"/>
    <mergeCell ref="AS37:AU37"/>
    <mergeCell ref="AV37:AX37"/>
    <mergeCell ref="AV33:AX33"/>
    <mergeCell ref="AY35:BA35"/>
    <mergeCell ref="BB35:BD35"/>
    <mergeCell ref="AQ36:AR36"/>
    <mergeCell ref="AS36:AU36"/>
    <mergeCell ref="AV36:AX36"/>
    <mergeCell ref="AY36:BA36"/>
    <mergeCell ref="BB36:BD36"/>
    <mergeCell ref="AQ35:AR35"/>
    <mergeCell ref="AS35:AU35"/>
    <mergeCell ref="AV31:AX31"/>
    <mergeCell ref="AY33:BA33"/>
    <mergeCell ref="BB33:BD33"/>
    <mergeCell ref="AQ34:AR34"/>
    <mergeCell ref="AS34:AU34"/>
    <mergeCell ref="AV34:AX34"/>
    <mergeCell ref="AY34:BA34"/>
    <mergeCell ref="BB34:BD34"/>
    <mergeCell ref="AQ33:AR33"/>
    <mergeCell ref="AS33:AU33"/>
    <mergeCell ref="AV29:AX29"/>
    <mergeCell ref="AY31:BA31"/>
    <mergeCell ref="BB31:BD31"/>
    <mergeCell ref="AQ32:AR32"/>
    <mergeCell ref="AS32:AU32"/>
    <mergeCell ref="AV32:AX32"/>
    <mergeCell ref="AY32:BA32"/>
    <mergeCell ref="BB32:BD32"/>
    <mergeCell ref="AQ31:AR31"/>
    <mergeCell ref="AS31:AU31"/>
    <mergeCell ref="AV27:AX27"/>
    <mergeCell ref="AY29:BA29"/>
    <mergeCell ref="BB29:BD29"/>
    <mergeCell ref="AQ30:AR30"/>
    <mergeCell ref="AS30:AU30"/>
    <mergeCell ref="AV30:AX30"/>
    <mergeCell ref="AY30:BA30"/>
    <mergeCell ref="BB30:BD30"/>
    <mergeCell ref="AQ29:AR29"/>
    <mergeCell ref="AS29:AU29"/>
    <mergeCell ref="AV25:AX25"/>
    <mergeCell ref="AY27:BA27"/>
    <mergeCell ref="BB27:BD27"/>
    <mergeCell ref="AQ28:AR28"/>
    <mergeCell ref="AS28:AU28"/>
    <mergeCell ref="AV28:AX28"/>
    <mergeCell ref="AY28:BA28"/>
    <mergeCell ref="BB28:BD28"/>
    <mergeCell ref="AQ27:AR27"/>
    <mergeCell ref="AS27:AU27"/>
    <mergeCell ref="AV23:AX23"/>
    <mergeCell ref="AY25:BA25"/>
    <mergeCell ref="BB25:BD25"/>
    <mergeCell ref="AQ26:AR26"/>
    <mergeCell ref="AS26:AU26"/>
    <mergeCell ref="AV26:AX26"/>
    <mergeCell ref="AY26:BA26"/>
    <mergeCell ref="BB26:BD26"/>
    <mergeCell ref="AQ25:AR25"/>
    <mergeCell ref="AS25:AU25"/>
    <mergeCell ref="AV21:AX21"/>
    <mergeCell ref="AY23:BA23"/>
    <mergeCell ref="BB23:BD23"/>
    <mergeCell ref="AQ24:AR24"/>
    <mergeCell ref="AS24:AU24"/>
    <mergeCell ref="AV24:AX24"/>
    <mergeCell ref="AY24:BA24"/>
    <mergeCell ref="BB24:BD24"/>
    <mergeCell ref="AQ23:AR23"/>
    <mergeCell ref="AS23:AU23"/>
    <mergeCell ref="AV19:AX19"/>
    <mergeCell ref="AY21:BA21"/>
    <mergeCell ref="BB21:BD21"/>
    <mergeCell ref="AQ22:AR22"/>
    <mergeCell ref="AS22:AU22"/>
    <mergeCell ref="AV22:AX22"/>
    <mergeCell ref="AY22:BA22"/>
    <mergeCell ref="BB22:BD22"/>
    <mergeCell ref="AQ21:AR21"/>
    <mergeCell ref="AS21:AU21"/>
    <mergeCell ref="AV17:AX17"/>
    <mergeCell ref="AY19:BA19"/>
    <mergeCell ref="BB19:BD19"/>
    <mergeCell ref="AQ20:AR20"/>
    <mergeCell ref="AS20:AU20"/>
    <mergeCell ref="AV20:AX20"/>
    <mergeCell ref="AY20:BA20"/>
    <mergeCell ref="BB20:BD20"/>
    <mergeCell ref="AQ19:AR19"/>
    <mergeCell ref="AS19:AU19"/>
    <mergeCell ref="AV15:AX15"/>
    <mergeCell ref="AY17:BA17"/>
    <mergeCell ref="BB17:BD17"/>
    <mergeCell ref="AQ18:AR18"/>
    <mergeCell ref="AS18:AU18"/>
    <mergeCell ref="AV18:AX18"/>
    <mergeCell ref="AY18:BA18"/>
    <mergeCell ref="BB18:BD18"/>
    <mergeCell ref="AQ17:AR17"/>
    <mergeCell ref="AS17:AU17"/>
    <mergeCell ref="AV13:AX13"/>
    <mergeCell ref="AY15:BA15"/>
    <mergeCell ref="BB15:BD15"/>
    <mergeCell ref="AQ16:AR16"/>
    <mergeCell ref="AS16:AU16"/>
    <mergeCell ref="AV16:AX16"/>
    <mergeCell ref="AY16:BA16"/>
    <mergeCell ref="BB16:BD16"/>
    <mergeCell ref="AQ15:AR15"/>
    <mergeCell ref="AS15:AU15"/>
    <mergeCell ref="AV11:AX11"/>
    <mergeCell ref="AY13:BA13"/>
    <mergeCell ref="BB13:BD13"/>
    <mergeCell ref="AQ14:AR14"/>
    <mergeCell ref="AS14:AU14"/>
    <mergeCell ref="AV14:AX14"/>
    <mergeCell ref="AY14:BA14"/>
    <mergeCell ref="BB14:BD14"/>
    <mergeCell ref="AQ13:AR13"/>
    <mergeCell ref="AS13:AU13"/>
    <mergeCell ref="AV9:AX9"/>
    <mergeCell ref="AY11:BA11"/>
    <mergeCell ref="BB11:BD11"/>
    <mergeCell ref="AQ12:AR12"/>
    <mergeCell ref="AS12:AU12"/>
    <mergeCell ref="AV12:AX12"/>
    <mergeCell ref="AY12:BA12"/>
    <mergeCell ref="BB12:BD12"/>
    <mergeCell ref="AQ11:AR11"/>
    <mergeCell ref="AS11:AU11"/>
    <mergeCell ref="AV7:AX7"/>
    <mergeCell ref="AY9:BA9"/>
    <mergeCell ref="BB9:BD9"/>
    <mergeCell ref="AQ10:AR10"/>
    <mergeCell ref="AS10:AU10"/>
    <mergeCell ref="AV10:AX10"/>
    <mergeCell ref="AY10:BA10"/>
    <mergeCell ref="BB10:BD10"/>
    <mergeCell ref="AQ9:AR9"/>
    <mergeCell ref="AS9:AU9"/>
    <mergeCell ref="BB7:BD7"/>
    <mergeCell ref="AQ8:AR8"/>
    <mergeCell ref="AS8:AU8"/>
    <mergeCell ref="AV8:AX8"/>
    <mergeCell ref="AY8:BA8"/>
    <mergeCell ref="BB8:BD8"/>
    <mergeCell ref="AQ7:AR7"/>
    <mergeCell ref="AS7:AU7"/>
    <mergeCell ref="AV3:AX3"/>
    <mergeCell ref="AY5:BA5"/>
    <mergeCell ref="BB5:BD5"/>
    <mergeCell ref="AQ6:AR6"/>
    <mergeCell ref="AS6:AU6"/>
    <mergeCell ref="AV6:AX6"/>
    <mergeCell ref="AY6:BA6"/>
    <mergeCell ref="BB6:BD6"/>
    <mergeCell ref="AQ5:AR5"/>
    <mergeCell ref="AS5:AU5"/>
    <mergeCell ref="AY3:BA3"/>
    <mergeCell ref="BB3:BD3"/>
    <mergeCell ref="AQ4:AR4"/>
    <mergeCell ref="AS4:AU4"/>
    <mergeCell ref="AV4:AX4"/>
    <mergeCell ref="AY4:BA4"/>
    <mergeCell ref="BB4:BD4"/>
    <mergeCell ref="AQ3:AR3"/>
    <mergeCell ref="AS3:AU3"/>
    <mergeCell ref="AH31:AJ31"/>
    <mergeCell ref="AK33:AM33"/>
    <mergeCell ref="AN33:AP33"/>
    <mergeCell ref="AH29:AJ29"/>
    <mergeCell ref="AK31:AM31"/>
    <mergeCell ref="AN31:AP31"/>
    <mergeCell ref="AH27:AJ27"/>
    <mergeCell ref="AH25:AJ25"/>
    <mergeCell ref="AK27:AM27"/>
    <mergeCell ref="AN27:AP27"/>
    <mergeCell ref="AH21:AJ21"/>
    <mergeCell ref="AH19:AJ19"/>
    <mergeCell ref="AK21:AM21"/>
    <mergeCell ref="AN21:AP21"/>
    <mergeCell ref="AH15:AJ15"/>
    <mergeCell ref="AH13:AJ13"/>
    <mergeCell ref="AK15:AM15"/>
    <mergeCell ref="AN15:AP15"/>
    <mergeCell ref="AK28:AM28"/>
    <mergeCell ref="AN28:AP28"/>
    <mergeCell ref="AK10:AM10"/>
    <mergeCell ref="AN10:AP10"/>
    <mergeCell ref="AN8:AP8"/>
    <mergeCell ref="AV5:AX5"/>
    <mergeCell ref="AY7:BA7"/>
    <mergeCell ref="AC34:AD34"/>
    <mergeCell ref="AE34:AG34"/>
    <mergeCell ref="AH34:AJ34"/>
    <mergeCell ref="AK34:AM34"/>
    <mergeCell ref="AN34:AP34"/>
    <mergeCell ref="AC33:AD33"/>
    <mergeCell ref="AE33:AG33"/>
    <mergeCell ref="AC32:AD32"/>
    <mergeCell ref="AE32:AG32"/>
    <mergeCell ref="AH32:AJ32"/>
    <mergeCell ref="AK32:AM32"/>
    <mergeCell ref="AN32:AP32"/>
    <mergeCell ref="AC31:AD31"/>
    <mergeCell ref="AE31:AG31"/>
    <mergeCell ref="AK29:AM29"/>
    <mergeCell ref="AN29:AP29"/>
    <mergeCell ref="AC30:AD30"/>
    <mergeCell ref="AE30:AG30"/>
    <mergeCell ref="AH30:AJ30"/>
    <mergeCell ref="AK30:AM30"/>
    <mergeCell ref="AN30:AP30"/>
    <mergeCell ref="AC29:AD29"/>
    <mergeCell ref="AE29:AG29"/>
    <mergeCell ref="AH33:AJ33"/>
    <mergeCell ref="AC28:AD28"/>
    <mergeCell ref="AE28:AG28"/>
    <mergeCell ref="AH28:AJ28"/>
    <mergeCell ref="AC27:AD27"/>
    <mergeCell ref="AE27:AG27"/>
    <mergeCell ref="AH23:AJ23"/>
    <mergeCell ref="AK25:AM25"/>
    <mergeCell ref="AN25:AP25"/>
    <mergeCell ref="AC26:AD26"/>
    <mergeCell ref="AE26:AG26"/>
    <mergeCell ref="AH26:AJ26"/>
    <mergeCell ref="AK26:AM26"/>
    <mergeCell ref="AN26:AP26"/>
    <mergeCell ref="AC25:AD25"/>
    <mergeCell ref="AE25:AG25"/>
    <mergeCell ref="AK23:AM23"/>
    <mergeCell ref="AN23:AP23"/>
    <mergeCell ref="AC24:AD24"/>
    <mergeCell ref="AE24:AG24"/>
    <mergeCell ref="AH24:AJ24"/>
    <mergeCell ref="AK24:AM24"/>
    <mergeCell ref="AN24:AP24"/>
    <mergeCell ref="AC23:AD23"/>
    <mergeCell ref="AE23:AG23"/>
    <mergeCell ref="AC22:AD22"/>
    <mergeCell ref="AE22:AG22"/>
    <mergeCell ref="AH22:AJ22"/>
    <mergeCell ref="AK22:AM22"/>
    <mergeCell ref="AN22:AP22"/>
    <mergeCell ref="AC21:AD21"/>
    <mergeCell ref="AE21:AG21"/>
    <mergeCell ref="AH17:AJ17"/>
    <mergeCell ref="AK19:AM19"/>
    <mergeCell ref="AN19:AP19"/>
    <mergeCell ref="AC20:AD20"/>
    <mergeCell ref="AE20:AG20"/>
    <mergeCell ref="AH20:AJ20"/>
    <mergeCell ref="AK20:AM20"/>
    <mergeCell ref="AN20:AP20"/>
    <mergeCell ref="AC19:AD19"/>
    <mergeCell ref="AE19:AG19"/>
    <mergeCell ref="AK17:AM17"/>
    <mergeCell ref="AN17:AP17"/>
    <mergeCell ref="AC18:AD18"/>
    <mergeCell ref="AE18:AG18"/>
    <mergeCell ref="AH18:AJ18"/>
    <mergeCell ref="AK18:AM18"/>
    <mergeCell ref="AN18:AP18"/>
    <mergeCell ref="AC17:AD17"/>
    <mergeCell ref="AE17:AG17"/>
    <mergeCell ref="AC16:AD16"/>
    <mergeCell ref="AE16:AG16"/>
    <mergeCell ref="AH16:AJ16"/>
    <mergeCell ref="AK16:AM16"/>
    <mergeCell ref="AN16:AP16"/>
    <mergeCell ref="AC15:AD15"/>
    <mergeCell ref="AE15:AG15"/>
    <mergeCell ref="AN12:AP12"/>
    <mergeCell ref="AK13:AM13"/>
    <mergeCell ref="AN13:AP13"/>
    <mergeCell ref="AC14:AD14"/>
    <mergeCell ref="AE14:AG14"/>
    <mergeCell ref="AH14:AJ14"/>
    <mergeCell ref="AK14:AM14"/>
    <mergeCell ref="AN14:AP14"/>
    <mergeCell ref="AC13:AD13"/>
    <mergeCell ref="AE13:AG13"/>
    <mergeCell ref="AC12:AD12"/>
    <mergeCell ref="AE12:AG12"/>
    <mergeCell ref="AH12:AJ12"/>
    <mergeCell ref="AK12:AM12"/>
    <mergeCell ref="AC11:AD11"/>
    <mergeCell ref="AE11:AG11"/>
    <mergeCell ref="AH11:AJ11"/>
    <mergeCell ref="AK11:AM11"/>
    <mergeCell ref="AN11:AP11"/>
    <mergeCell ref="AC9:AD9"/>
    <mergeCell ref="AE9:AG9"/>
    <mergeCell ref="AH9:AJ9"/>
    <mergeCell ref="AC10:AD10"/>
    <mergeCell ref="AE10:AG10"/>
    <mergeCell ref="AH10:AJ10"/>
    <mergeCell ref="AK9:AM9"/>
    <mergeCell ref="AN9:AP9"/>
    <mergeCell ref="A27:B27"/>
    <mergeCell ref="C27:E27"/>
    <mergeCell ref="I27:K27"/>
    <mergeCell ref="L27:N27"/>
    <mergeCell ref="F27:H27"/>
    <mergeCell ref="Z11:AB11"/>
    <mergeCell ref="Z12:AB12"/>
    <mergeCell ref="Z15:AB15"/>
    <mergeCell ref="Z13:AB13"/>
    <mergeCell ref="Z10:AB10"/>
    <mergeCell ref="W10:Y10"/>
    <mergeCell ref="T10:V10"/>
    <mergeCell ref="T14:V14"/>
    <mergeCell ref="Z18:AB18"/>
    <mergeCell ref="Z17:AB17"/>
    <mergeCell ref="O14:P14"/>
    <mergeCell ref="Z16:AB16"/>
    <mergeCell ref="T16:V16"/>
    <mergeCell ref="W16:Y16"/>
    <mergeCell ref="F29:H29"/>
    <mergeCell ref="F28:H28"/>
    <mergeCell ref="I28:K28"/>
    <mergeCell ref="F31:H31"/>
    <mergeCell ref="I29:K29"/>
    <mergeCell ref="I30:K30"/>
    <mergeCell ref="I31:K31"/>
    <mergeCell ref="C30:E30"/>
    <mergeCell ref="A29:B29"/>
    <mergeCell ref="C29:E29"/>
    <mergeCell ref="A33:B33"/>
    <mergeCell ref="C33:E33"/>
    <mergeCell ref="A31:B31"/>
    <mergeCell ref="I32:K32"/>
    <mergeCell ref="A32:B32"/>
    <mergeCell ref="C32:E32"/>
    <mergeCell ref="C31:E31"/>
    <mergeCell ref="W11:Y11"/>
    <mergeCell ref="Q13:S13"/>
    <mergeCell ref="W15:Y15"/>
    <mergeCell ref="Q16:S16"/>
    <mergeCell ref="A30:B30"/>
    <mergeCell ref="A34:B34"/>
    <mergeCell ref="C34:E34"/>
    <mergeCell ref="Q14:S14"/>
    <mergeCell ref="O13:P13"/>
    <mergeCell ref="L29:N29"/>
    <mergeCell ref="L28:N28"/>
    <mergeCell ref="O18:P18"/>
    <mergeCell ref="O17:P17"/>
    <mergeCell ref="Q17:S17"/>
    <mergeCell ref="O16:P16"/>
    <mergeCell ref="T3:V3"/>
    <mergeCell ref="O4:P4"/>
    <mergeCell ref="Q4:S4"/>
    <mergeCell ref="T11:V11"/>
    <mergeCell ref="O12:P12"/>
    <mergeCell ref="Q12:S12"/>
    <mergeCell ref="O10:P10"/>
    <mergeCell ref="Q10:S10"/>
    <mergeCell ref="O11:P11"/>
    <mergeCell ref="Q11:S11"/>
    <mergeCell ref="T12:V12"/>
    <mergeCell ref="W12:Y12"/>
    <mergeCell ref="O15:P15"/>
    <mergeCell ref="Q15:S15"/>
    <mergeCell ref="T13:V13"/>
    <mergeCell ref="W13:Y13"/>
    <mergeCell ref="A28:B28"/>
    <mergeCell ref="Z3:AB3"/>
    <mergeCell ref="O5:P5"/>
    <mergeCell ref="Q5:S5"/>
    <mergeCell ref="W5:Y5"/>
    <mergeCell ref="Z4:AB4"/>
    <mergeCell ref="T4:V4"/>
    <mergeCell ref="O3:P3"/>
    <mergeCell ref="Q3:S3"/>
    <mergeCell ref="W4:Y4"/>
    <mergeCell ref="W3:Y3"/>
    <mergeCell ref="Z7:AB7"/>
    <mergeCell ref="O9:P9"/>
    <mergeCell ref="Q9:S9"/>
    <mergeCell ref="W9:Y9"/>
    <mergeCell ref="Z8:AB8"/>
    <mergeCell ref="T8:V8"/>
    <mergeCell ref="W8:Y8"/>
    <mergeCell ref="T7:V7"/>
    <mergeCell ref="O7:P7"/>
    <mergeCell ref="Q7:S7"/>
    <mergeCell ref="Z6:AB6"/>
    <mergeCell ref="W6:Y6"/>
    <mergeCell ref="Z5:AB5"/>
    <mergeCell ref="T5:V5"/>
    <mergeCell ref="T6:V6"/>
    <mergeCell ref="O6:P6"/>
    <mergeCell ref="Q6:S6"/>
    <mergeCell ref="O8:P8"/>
    <mergeCell ref="Q8:S8"/>
    <mergeCell ref="Z9:AB9"/>
    <mergeCell ref="T9:V9"/>
    <mergeCell ref="W7:Y7"/>
    <mergeCell ref="T19:V19"/>
    <mergeCell ref="W24:Y24"/>
    <mergeCell ref="W23:Y23"/>
    <mergeCell ref="Z23:AB23"/>
    <mergeCell ref="Q20:S20"/>
    <mergeCell ref="T20:V20"/>
    <mergeCell ref="W20:Y20"/>
    <mergeCell ref="W22:Y22"/>
    <mergeCell ref="Z22:AB22"/>
    <mergeCell ref="W19:Y19"/>
    <mergeCell ref="W17:Y17"/>
    <mergeCell ref="W18:Y18"/>
    <mergeCell ref="O30:P30"/>
    <mergeCell ref="Q30:S30"/>
    <mergeCell ref="L19:N19"/>
    <mergeCell ref="L21:N21"/>
    <mergeCell ref="L34:N34"/>
    <mergeCell ref="Q19:S19"/>
    <mergeCell ref="L23:N23"/>
    <mergeCell ref="L25:N25"/>
    <mergeCell ref="L33:N33"/>
    <mergeCell ref="L31:N31"/>
    <mergeCell ref="L32:N32"/>
    <mergeCell ref="L30:N30"/>
    <mergeCell ref="O34:P34"/>
    <mergeCell ref="Q34:S34"/>
    <mergeCell ref="Z33:AB33"/>
    <mergeCell ref="Z26:AB26"/>
    <mergeCell ref="O25:P25"/>
    <mergeCell ref="Q25:S25"/>
    <mergeCell ref="Z24:AB24"/>
    <mergeCell ref="O23:P23"/>
    <mergeCell ref="Q23:S23"/>
    <mergeCell ref="T23:V23"/>
    <mergeCell ref="O24:P24"/>
    <mergeCell ref="Q24:S24"/>
    <mergeCell ref="T24:V24"/>
    <mergeCell ref="W25:Y25"/>
    <mergeCell ref="T25:V25"/>
    <mergeCell ref="W27:Y27"/>
    <mergeCell ref="O29:P29"/>
    <mergeCell ref="Q29:S29"/>
    <mergeCell ref="Z25:AB25"/>
    <mergeCell ref="O26:P26"/>
    <mergeCell ref="Q26:S26"/>
    <mergeCell ref="T26:V26"/>
    <mergeCell ref="W26:Y26"/>
    <mergeCell ref="Z27:AB27"/>
    <mergeCell ref="O28:P28"/>
    <mergeCell ref="Q28:S28"/>
    <mergeCell ref="T28:V28"/>
    <mergeCell ref="W28:Y28"/>
    <mergeCell ref="Z28:AB28"/>
    <mergeCell ref="O27:P27"/>
    <mergeCell ref="Q27:S27"/>
    <mergeCell ref="T27:V27"/>
    <mergeCell ref="AC8:AD8"/>
    <mergeCell ref="AE8:AG8"/>
    <mergeCell ref="AH8:AJ8"/>
    <mergeCell ref="AK8:AM8"/>
    <mergeCell ref="T30:V30"/>
    <mergeCell ref="W30:Y30"/>
    <mergeCell ref="W29:Y29"/>
    <mergeCell ref="T29:V29"/>
    <mergeCell ref="W31:Y31"/>
    <mergeCell ref="Z29:AB29"/>
    <mergeCell ref="Z30:AB30"/>
    <mergeCell ref="Z31:AB31"/>
    <mergeCell ref="Z32:AB32"/>
    <mergeCell ref="O31:P31"/>
    <mergeCell ref="Q31:S31"/>
    <mergeCell ref="T31:V31"/>
    <mergeCell ref="O32:P32"/>
    <mergeCell ref="Q32:S32"/>
    <mergeCell ref="T32:V32"/>
    <mergeCell ref="W32:Y32"/>
    <mergeCell ref="Z14:AB14"/>
    <mergeCell ref="W14:Y14"/>
    <mergeCell ref="T15:V15"/>
    <mergeCell ref="T18:V18"/>
    <mergeCell ref="O21:P21"/>
    <mergeCell ref="Z21:AB21"/>
    <mergeCell ref="Q22:S22"/>
    <mergeCell ref="T22:V22"/>
    <mergeCell ref="Q21:S21"/>
    <mergeCell ref="O20:P20"/>
    <mergeCell ref="O19:P19"/>
    <mergeCell ref="O22:P22"/>
    <mergeCell ref="AN3:AP3"/>
    <mergeCell ref="AC4:AD4"/>
    <mergeCell ref="AE4:AG4"/>
    <mergeCell ref="AH4:AJ4"/>
    <mergeCell ref="AK4:AM4"/>
    <mergeCell ref="AN4:AP4"/>
    <mergeCell ref="AC3:AD3"/>
    <mergeCell ref="AE3:AG3"/>
    <mergeCell ref="AH3:AJ3"/>
    <mergeCell ref="AK3:AM3"/>
    <mergeCell ref="AN5:AP5"/>
    <mergeCell ref="AC6:AD6"/>
    <mergeCell ref="AE6:AG6"/>
    <mergeCell ref="AH6:AJ6"/>
    <mergeCell ref="AK6:AM6"/>
    <mergeCell ref="AN6:AP6"/>
    <mergeCell ref="AC5:AD5"/>
    <mergeCell ref="AE5:AG5"/>
    <mergeCell ref="AH5:AJ5"/>
    <mergeCell ref="AK5:AM5"/>
    <mergeCell ref="A16:B16"/>
    <mergeCell ref="C16:E16"/>
    <mergeCell ref="F16:H16"/>
    <mergeCell ref="I16:K16"/>
    <mergeCell ref="L16:N16"/>
    <mergeCell ref="A15:B15"/>
    <mergeCell ref="C15:E15"/>
    <mergeCell ref="F15:H15"/>
    <mergeCell ref="A7:B7"/>
    <mergeCell ref="C7:E7"/>
    <mergeCell ref="F7:H7"/>
    <mergeCell ref="I7:K7"/>
    <mergeCell ref="I9:K9"/>
    <mergeCell ref="A9:B9"/>
    <mergeCell ref="C9:E9"/>
    <mergeCell ref="F9:H9"/>
    <mergeCell ref="T17:V17"/>
    <mergeCell ref="C8:E8"/>
    <mergeCell ref="F8:H8"/>
    <mergeCell ref="F19:H19"/>
    <mergeCell ref="T21:V21"/>
    <mergeCell ref="W21:Y21"/>
    <mergeCell ref="A11:B11"/>
    <mergeCell ref="C11:E11"/>
    <mergeCell ref="F11:H11"/>
    <mergeCell ref="A10:B10"/>
    <mergeCell ref="I12:K12"/>
    <mergeCell ref="I13:K13"/>
    <mergeCell ref="A13:B13"/>
    <mergeCell ref="C13:E13"/>
    <mergeCell ref="F13:H13"/>
    <mergeCell ref="AC35:AD35"/>
    <mergeCell ref="Z20:AB20"/>
    <mergeCell ref="A12:B12"/>
    <mergeCell ref="C12:E12"/>
    <mergeCell ref="F12:H12"/>
    <mergeCell ref="L12:N12"/>
    <mergeCell ref="A14:B14"/>
    <mergeCell ref="I17:K17"/>
    <mergeCell ref="L17:N17"/>
    <mergeCell ref="A18:B18"/>
    <mergeCell ref="C18:E18"/>
    <mergeCell ref="F18:H18"/>
    <mergeCell ref="I18:K18"/>
    <mergeCell ref="L18:N18"/>
    <mergeCell ref="A17:B17"/>
    <mergeCell ref="C17:E17"/>
    <mergeCell ref="F17:H17"/>
    <mergeCell ref="L15:N15"/>
    <mergeCell ref="Z19:AB19"/>
    <mergeCell ref="A22:B22"/>
    <mergeCell ref="F5:H5"/>
    <mergeCell ref="I5:K5"/>
    <mergeCell ref="L5:N5"/>
    <mergeCell ref="F6:H6"/>
    <mergeCell ref="I6:K6"/>
    <mergeCell ref="Q18:S18"/>
    <mergeCell ref="I8:K8"/>
    <mergeCell ref="L8:N8"/>
    <mergeCell ref="L7:N7"/>
    <mergeCell ref="L14:N14"/>
    <mergeCell ref="I15:K15"/>
    <mergeCell ref="AN39:AP39"/>
    <mergeCell ref="AE38:AG38"/>
    <mergeCell ref="AH38:AJ38"/>
    <mergeCell ref="AE39:AG39"/>
    <mergeCell ref="AH39:AJ39"/>
    <mergeCell ref="F10:H10"/>
    <mergeCell ref="F14:H14"/>
    <mergeCell ref="I14:K14"/>
    <mergeCell ref="AC7:AD7"/>
    <mergeCell ref="AE7:AG7"/>
    <mergeCell ref="AH7:AJ7"/>
    <mergeCell ref="AK7:AM7"/>
    <mergeCell ref="T34:V34"/>
    <mergeCell ref="W34:Y34"/>
    <mergeCell ref="Z34:AB34"/>
    <mergeCell ref="O33:P33"/>
    <mergeCell ref="Q33:S33"/>
    <mergeCell ref="T33:V33"/>
    <mergeCell ref="W33:Y33"/>
    <mergeCell ref="AN7:AP7"/>
    <mergeCell ref="I39:K39"/>
    <mergeCell ref="L3:N3"/>
    <mergeCell ref="I4:K4"/>
    <mergeCell ref="L4:N4"/>
    <mergeCell ref="I10:K10"/>
    <mergeCell ref="L9:N9"/>
    <mergeCell ref="L10:N10"/>
    <mergeCell ref="L11:N11"/>
    <mergeCell ref="I11:K11"/>
    <mergeCell ref="C3:E3"/>
    <mergeCell ref="F3:H3"/>
    <mergeCell ref="I3:K3"/>
    <mergeCell ref="A4:B4"/>
    <mergeCell ref="C4:E4"/>
    <mergeCell ref="F4:H4"/>
    <mergeCell ref="A3:B3"/>
    <mergeCell ref="I20:K20"/>
    <mergeCell ref="L20:N20"/>
    <mergeCell ref="A20:B20"/>
    <mergeCell ref="C20:E20"/>
    <mergeCell ref="F20:H20"/>
    <mergeCell ref="I19:K19"/>
    <mergeCell ref="A19:B19"/>
    <mergeCell ref="C19:E19"/>
    <mergeCell ref="C6:E6"/>
    <mergeCell ref="A5:B5"/>
    <mergeCell ref="C5:E5"/>
    <mergeCell ref="L6:N6"/>
    <mergeCell ref="A6:B6"/>
    <mergeCell ref="L13:N13"/>
    <mergeCell ref="C10:E10"/>
    <mergeCell ref="C14:E14"/>
    <mergeCell ref="A8:B8"/>
    <mergeCell ref="C22:E22"/>
    <mergeCell ref="F22:H22"/>
    <mergeCell ref="I22:K22"/>
    <mergeCell ref="L22:N22"/>
    <mergeCell ref="A21:B21"/>
    <mergeCell ref="C21:E21"/>
    <mergeCell ref="F21:H21"/>
    <mergeCell ref="I21:K21"/>
    <mergeCell ref="A24:B24"/>
    <mergeCell ref="C24:E24"/>
    <mergeCell ref="F24:H24"/>
    <mergeCell ref="I24:K24"/>
    <mergeCell ref="L24:N24"/>
    <mergeCell ref="A23:B23"/>
    <mergeCell ref="C23:E23"/>
    <mergeCell ref="F23:H23"/>
    <mergeCell ref="I23:K23"/>
    <mergeCell ref="A26:B26"/>
    <mergeCell ref="C26:E26"/>
    <mergeCell ref="F26:H26"/>
    <mergeCell ref="I26:K26"/>
    <mergeCell ref="L26:N26"/>
    <mergeCell ref="A25:B25"/>
    <mergeCell ref="C25:E25"/>
    <mergeCell ref="F25:H25"/>
    <mergeCell ref="I25:K25"/>
    <mergeCell ref="L35:N35"/>
    <mergeCell ref="F36:H36"/>
    <mergeCell ref="I36:K36"/>
    <mergeCell ref="L36:N36"/>
    <mergeCell ref="L38:N38"/>
    <mergeCell ref="I37:K37"/>
    <mergeCell ref="L37:N37"/>
    <mergeCell ref="F37:H37"/>
    <mergeCell ref="F38:H38"/>
    <mergeCell ref="A35:B35"/>
    <mergeCell ref="C35:E35"/>
    <mergeCell ref="A36:B36"/>
    <mergeCell ref="C36:E36"/>
    <mergeCell ref="F35:H35"/>
    <mergeCell ref="I35:K35"/>
    <mergeCell ref="C37:E37"/>
    <mergeCell ref="I34:K34"/>
    <mergeCell ref="F33:H33"/>
    <mergeCell ref="F34:H34"/>
    <mergeCell ref="F30:H30"/>
    <mergeCell ref="I33:K33"/>
    <mergeCell ref="F32:H32"/>
    <mergeCell ref="C28:E28"/>
    <mergeCell ref="A38:B38"/>
    <mergeCell ref="C38:E38"/>
    <mergeCell ref="A37:B37"/>
    <mergeCell ref="A39:B39"/>
    <mergeCell ref="C39:E39"/>
    <mergeCell ref="I38:K38"/>
    <mergeCell ref="L39:N39"/>
    <mergeCell ref="A40:B40"/>
    <mergeCell ref="C40:E40"/>
    <mergeCell ref="F40:H40"/>
    <mergeCell ref="I40:K40"/>
    <mergeCell ref="L40:N40"/>
    <mergeCell ref="F39:H39"/>
    <mergeCell ref="L41:N41"/>
    <mergeCell ref="A42:B42"/>
    <mergeCell ref="C42:E42"/>
    <mergeCell ref="F42:H42"/>
    <mergeCell ref="I42:K42"/>
    <mergeCell ref="L42:N42"/>
    <mergeCell ref="A41:B41"/>
    <mergeCell ref="C41:E41"/>
    <mergeCell ref="F41:H41"/>
    <mergeCell ref="I41:K41"/>
    <mergeCell ref="Z35:AB35"/>
    <mergeCell ref="O36:P36"/>
    <mergeCell ref="Q36:S36"/>
    <mergeCell ref="T36:V36"/>
    <mergeCell ref="W36:Y36"/>
    <mergeCell ref="Z36:AB36"/>
    <mergeCell ref="O35:P35"/>
    <mergeCell ref="Q35:S35"/>
    <mergeCell ref="T35:V35"/>
    <mergeCell ref="W35:Y35"/>
    <mergeCell ref="Z37:AB37"/>
    <mergeCell ref="O38:P38"/>
    <mergeCell ref="Q38:S38"/>
    <mergeCell ref="T38:V38"/>
    <mergeCell ref="W38:Y38"/>
    <mergeCell ref="Z38:AB38"/>
    <mergeCell ref="O37:P37"/>
    <mergeCell ref="Q37:S37"/>
    <mergeCell ref="T37:V37"/>
    <mergeCell ref="W37:Y37"/>
    <mergeCell ref="T41:V41"/>
    <mergeCell ref="W41:Y41"/>
    <mergeCell ref="Z41:AB41"/>
    <mergeCell ref="AH40:AJ40"/>
    <mergeCell ref="AK40:AM40"/>
    <mergeCell ref="AN40:AP40"/>
    <mergeCell ref="AK38:AM38"/>
    <mergeCell ref="AN38:AP38"/>
    <mergeCell ref="T42:V42"/>
    <mergeCell ref="W42:Y42"/>
    <mergeCell ref="Z42:AB42"/>
    <mergeCell ref="AN41:AP41"/>
    <mergeCell ref="Z39:AB39"/>
    <mergeCell ref="AK39:AM39"/>
    <mergeCell ref="AC36:AD36"/>
    <mergeCell ref="AC38:AD38"/>
    <mergeCell ref="AC37:AD37"/>
    <mergeCell ref="AC39:AD39"/>
    <mergeCell ref="AC40:AD40"/>
    <mergeCell ref="AE40:AG40"/>
    <mergeCell ref="AE37:AG37"/>
    <mergeCell ref="AH37:AJ37"/>
    <mergeCell ref="AK37:AM37"/>
    <mergeCell ref="AK35:AM35"/>
    <mergeCell ref="AE36:AG36"/>
    <mergeCell ref="AH36:AJ36"/>
    <mergeCell ref="AN35:AP35"/>
    <mergeCell ref="AN37:AP37"/>
    <mergeCell ref="AE35:AG35"/>
    <mergeCell ref="AH35:AJ35"/>
    <mergeCell ref="O2:AB2"/>
    <mergeCell ref="AH42:AJ42"/>
    <mergeCell ref="AK42:AM42"/>
    <mergeCell ref="AN42:AP42"/>
    <mergeCell ref="AC41:AD41"/>
    <mergeCell ref="AE41:AG41"/>
    <mergeCell ref="AC42:AD42"/>
    <mergeCell ref="AE42:AG42"/>
    <mergeCell ref="AH41:AJ41"/>
    <mergeCell ref="AK41:AM41"/>
    <mergeCell ref="O40:P40"/>
    <mergeCell ref="Q40:S40"/>
    <mergeCell ref="T40:V40"/>
    <mergeCell ref="W40:Y40"/>
    <mergeCell ref="Z40:AB40"/>
    <mergeCell ref="O39:P39"/>
    <mergeCell ref="Q39:S39"/>
    <mergeCell ref="T39:V39"/>
    <mergeCell ref="W39:Y39"/>
    <mergeCell ref="O41:P41"/>
    <mergeCell ref="Q41:S41"/>
    <mergeCell ref="O42:P42"/>
    <mergeCell ref="Q42:S42"/>
    <mergeCell ref="AK36:AM36"/>
    <mergeCell ref="AN36:AP36"/>
    <mergeCell ref="C62:BD62"/>
    <mergeCell ref="C63:BD63"/>
    <mergeCell ref="C64:BD64"/>
    <mergeCell ref="C65:P65"/>
    <mergeCell ref="C70:P70"/>
    <mergeCell ref="T65:AH65"/>
    <mergeCell ref="T66:AH66"/>
    <mergeCell ref="T67:AH67"/>
    <mergeCell ref="T68:AH68"/>
    <mergeCell ref="A74:BD74"/>
    <mergeCell ref="C71:BD71"/>
    <mergeCell ref="C72:BD72"/>
    <mergeCell ref="T69:AH69"/>
    <mergeCell ref="T70:AH70"/>
    <mergeCell ref="C66:P66"/>
    <mergeCell ref="C67:P67"/>
    <mergeCell ref="C68:P68"/>
    <mergeCell ref="A73:BD73"/>
    <mergeCell ref="C69:P69"/>
  </mergeCells>
  <phoneticPr fontId="0" type="noConversion"/>
  <pageMargins left="0.39370078740157483" right="0" top="0.39370078740157483" bottom="0.19685039370078741" header="0" footer="0"/>
  <pageSetup paperSize="9" scale="55" fitToHeight="0" orientation="landscape" horizontalDpi="300" verticalDpi="300" r:id="rId1"/>
  <headerFooter alignWithMargins="0">
    <oddFooter>&amp;L&amp;"Arial,Fett"&amp;14Tischeinteilung&amp;C&amp;"Arial,Fett"&amp;14alle Spieltage&amp;R&amp;"Arial,Fett"&amp;14alle Ligen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81"/>
  <sheetViews>
    <sheetView tabSelected="1" zoomScale="50" workbookViewId="0">
      <selection activeCell="W19" sqref="W19:Z19"/>
    </sheetView>
  </sheetViews>
  <sheetFormatPr baseColWidth="10" defaultRowHeight="26.25" x14ac:dyDescent="0.4"/>
  <cols>
    <col min="1" max="2" width="5.7109375" style="71" customWidth="1"/>
    <col min="3" max="8" width="2.7109375" style="85" customWidth="1"/>
    <col min="9" max="10" width="5.7109375" style="71" customWidth="1"/>
    <col min="11" max="11" width="12.7109375" style="71" customWidth="1"/>
    <col min="12" max="13" width="2.7109375" style="71" customWidth="1"/>
    <col min="14" max="14" width="12.7109375" style="71" customWidth="1"/>
    <col min="15" max="16" width="2.7109375" style="71" customWidth="1"/>
    <col min="17" max="17" width="12.7109375" style="71" customWidth="1"/>
    <col min="18" max="19" width="2.7109375" style="71" customWidth="1"/>
    <col min="20" max="20" width="12.7109375" style="71" customWidth="1"/>
    <col min="21" max="22" width="2.7109375" style="71" customWidth="1"/>
    <col min="23" max="38" width="8.28515625" style="84" customWidth="1"/>
    <col min="39" max="16384" width="11.42578125" style="71"/>
  </cols>
  <sheetData>
    <row r="1" spans="1:42" ht="30" customHeight="1" thickBot="1" x14ac:dyDescent="0.45">
      <c r="A1" s="268" t="s">
        <v>138</v>
      </c>
      <c r="B1" s="269"/>
      <c r="C1" s="269"/>
      <c r="D1" s="269"/>
      <c r="E1" s="269"/>
      <c r="F1" s="269"/>
      <c r="G1" s="269"/>
      <c r="H1" s="269"/>
      <c r="I1" s="269"/>
      <c r="J1" s="269"/>
      <c r="K1" s="269"/>
      <c r="L1" s="269"/>
      <c r="M1" s="269"/>
      <c r="N1" s="269"/>
      <c r="O1" s="269"/>
      <c r="P1" s="269"/>
      <c r="Q1" s="269"/>
      <c r="R1" s="269"/>
      <c r="S1" s="269"/>
      <c r="T1" s="269"/>
      <c r="U1" s="269"/>
      <c r="V1" s="270"/>
      <c r="W1" s="70">
        <v>1</v>
      </c>
      <c r="X1" s="422" t="s">
        <v>0</v>
      </c>
      <c r="Y1" s="427"/>
      <c r="Z1" s="428"/>
      <c r="AA1" s="421" t="s">
        <v>28</v>
      </c>
      <c r="AB1" s="422"/>
      <c r="AC1" s="422"/>
      <c r="AD1" s="423"/>
      <c r="AE1" s="421" t="s">
        <v>27</v>
      </c>
      <c r="AF1" s="422"/>
      <c r="AG1" s="422"/>
      <c r="AH1" s="423"/>
      <c r="AI1" s="421" t="s">
        <v>27</v>
      </c>
      <c r="AJ1" s="422"/>
      <c r="AK1" s="422"/>
      <c r="AL1" s="423"/>
    </row>
    <row r="2" spans="1:42" ht="15" customHeight="1" x14ac:dyDescent="0.2">
      <c r="A2" s="312" t="s">
        <v>165</v>
      </c>
      <c r="B2" s="313"/>
      <c r="C2" s="314" t="s">
        <v>1</v>
      </c>
      <c r="D2" s="315"/>
      <c r="E2" s="315"/>
      <c r="F2" s="315"/>
      <c r="G2" s="315"/>
      <c r="H2" s="316"/>
      <c r="I2" s="329" t="s">
        <v>2</v>
      </c>
      <c r="J2" s="330"/>
      <c r="K2" s="331" t="s">
        <v>3</v>
      </c>
      <c r="L2" s="332"/>
      <c r="M2" s="333"/>
      <c r="N2" s="331" t="s">
        <v>4</v>
      </c>
      <c r="O2" s="332"/>
      <c r="P2" s="333"/>
      <c r="Q2" s="331" t="s">
        <v>5</v>
      </c>
      <c r="R2" s="339"/>
      <c r="S2" s="340"/>
      <c r="T2" s="331" t="s">
        <v>6</v>
      </c>
      <c r="U2" s="339"/>
      <c r="V2" s="340"/>
      <c r="W2" s="72"/>
      <c r="X2" s="73"/>
      <c r="Y2" s="73"/>
      <c r="Z2" s="74"/>
      <c r="AA2" s="406"/>
      <c r="AB2" s="407"/>
      <c r="AC2" s="407"/>
      <c r="AD2" s="408"/>
      <c r="AE2" s="406"/>
      <c r="AF2" s="407"/>
      <c r="AG2" s="407"/>
      <c r="AH2" s="408"/>
      <c r="AI2" s="406"/>
      <c r="AJ2" s="407"/>
      <c r="AK2" s="407"/>
      <c r="AL2" s="408"/>
    </row>
    <row r="3" spans="1:42" ht="30" customHeight="1" thickBot="1" x14ac:dyDescent="0.45">
      <c r="A3" s="341" t="str">
        <f>$W$1&amp;". / 1"</f>
        <v>1. / 1</v>
      </c>
      <c r="B3" s="342"/>
      <c r="C3" s="274">
        <f>W19</f>
        <v>45038</v>
      </c>
      <c r="D3" s="275"/>
      <c r="E3" s="275"/>
      <c r="F3" s="275"/>
      <c r="G3" s="275"/>
      <c r="H3" s="276"/>
      <c r="I3" s="299">
        <f>IF($AE$19=1,1,1)</f>
        <v>1</v>
      </c>
      <c r="J3" s="300"/>
      <c r="K3" s="334" t="str">
        <f>$W$3&amp;" / 1"</f>
        <v>A / 1</v>
      </c>
      <c r="L3" s="337"/>
      <c r="M3" s="338"/>
      <c r="N3" s="334" t="str">
        <f>$Z$3&amp;" / 4"</f>
        <v>T / 4</v>
      </c>
      <c r="O3" s="337"/>
      <c r="P3" s="338"/>
      <c r="Q3" s="334" t="str">
        <f>$X$3&amp;" / 2"</f>
        <v>F / 2</v>
      </c>
      <c r="R3" s="335"/>
      <c r="S3" s="336"/>
      <c r="T3" s="334" t="str">
        <f>$Y$3&amp;" / 3"</f>
        <v>M / 3</v>
      </c>
      <c r="U3" s="335"/>
      <c r="V3" s="336"/>
      <c r="W3" s="75" t="s">
        <v>7</v>
      </c>
      <c r="X3" s="76" t="s">
        <v>24</v>
      </c>
      <c r="Y3" s="76" t="s">
        <v>21</v>
      </c>
      <c r="Z3" s="77" t="s">
        <v>18</v>
      </c>
      <c r="AA3" s="75" t="s">
        <v>7</v>
      </c>
      <c r="AB3" s="76" t="s">
        <v>24</v>
      </c>
      <c r="AC3" s="76" t="s">
        <v>21</v>
      </c>
      <c r="AD3" s="77" t="s">
        <v>18</v>
      </c>
      <c r="AE3" s="75" t="s">
        <v>7</v>
      </c>
      <c r="AF3" s="76" t="s">
        <v>23</v>
      </c>
      <c r="AG3" s="76" t="s">
        <v>16</v>
      </c>
      <c r="AH3" s="77" t="s">
        <v>9</v>
      </c>
      <c r="AI3" s="1" t="s">
        <v>7</v>
      </c>
      <c r="AJ3" s="2" t="s">
        <v>24</v>
      </c>
      <c r="AK3" s="2" t="s">
        <v>21</v>
      </c>
      <c r="AL3" s="3" t="s">
        <v>20</v>
      </c>
      <c r="AM3" s="75" t="s">
        <v>7</v>
      </c>
      <c r="AN3" s="76" t="s">
        <v>15</v>
      </c>
      <c r="AO3" s="76" t="s">
        <v>23</v>
      </c>
      <c r="AP3" s="77" t="s">
        <v>8</v>
      </c>
    </row>
    <row r="4" spans="1:42" ht="15" customHeight="1" x14ac:dyDescent="0.4">
      <c r="A4" s="312" t="s">
        <v>165</v>
      </c>
      <c r="B4" s="313"/>
      <c r="C4" s="314" t="s">
        <v>1</v>
      </c>
      <c r="D4" s="315"/>
      <c r="E4" s="315"/>
      <c r="F4" s="315"/>
      <c r="G4" s="315"/>
      <c r="H4" s="316"/>
      <c r="I4" s="329" t="s">
        <v>2</v>
      </c>
      <c r="J4" s="330"/>
      <c r="K4" s="331" t="s">
        <v>3</v>
      </c>
      <c r="L4" s="332"/>
      <c r="M4" s="333"/>
      <c r="N4" s="331" t="s">
        <v>4</v>
      </c>
      <c r="O4" s="332"/>
      <c r="P4" s="333"/>
      <c r="Q4" s="331" t="s">
        <v>5</v>
      </c>
      <c r="R4" s="339"/>
      <c r="S4" s="340"/>
      <c r="T4" s="331" t="s">
        <v>6</v>
      </c>
      <c r="U4" s="339"/>
      <c r="V4" s="340"/>
      <c r="W4" s="78"/>
      <c r="X4" s="79"/>
      <c r="Y4" s="79"/>
      <c r="Z4" s="80"/>
      <c r="AA4" s="78"/>
      <c r="AB4" s="79"/>
      <c r="AC4" s="79"/>
      <c r="AD4" s="80"/>
      <c r="AE4" s="78"/>
      <c r="AF4" s="79"/>
      <c r="AG4" s="79"/>
      <c r="AH4" s="80"/>
      <c r="AI4" s="4"/>
      <c r="AJ4" s="5"/>
      <c r="AK4" s="5"/>
      <c r="AL4" s="6"/>
      <c r="AM4" s="78"/>
      <c r="AN4" s="79"/>
      <c r="AO4" s="79"/>
      <c r="AP4" s="80"/>
    </row>
    <row r="5" spans="1:42" ht="30" customHeight="1" thickBot="1" x14ac:dyDescent="0.45">
      <c r="A5" s="341" t="str">
        <f>A3</f>
        <v>1. / 1</v>
      </c>
      <c r="B5" s="342"/>
      <c r="C5" s="274">
        <f>C3</f>
        <v>45038</v>
      </c>
      <c r="D5" s="275"/>
      <c r="E5" s="275"/>
      <c r="F5" s="275"/>
      <c r="G5" s="275"/>
      <c r="H5" s="276"/>
      <c r="I5" s="299">
        <f>I3+1</f>
        <v>2</v>
      </c>
      <c r="J5" s="300"/>
      <c r="K5" s="334" t="str">
        <f>$W$3&amp;" / 2"</f>
        <v>A / 2</v>
      </c>
      <c r="L5" s="337"/>
      <c r="M5" s="338"/>
      <c r="N5" s="334" t="str">
        <f>$Z$3&amp;" / 3"</f>
        <v>T / 3</v>
      </c>
      <c r="O5" s="337"/>
      <c r="P5" s="338"/>
      <c r="Q5" s="334" t="str">
        <f>$X$3&amp;" / 1"</f>
        <v>F / 1</v>
      </c>
      <c r="R5" s="335"/>
      <c r="S5" s="336"/>
      <c r="T5" s="334" t="str">
        <f>$Y$3&amp;" / 4"</f>
        <v>M / 4</v>
      </c>
      <c r="U5" s="335"/>
      <c r="V5" s="336"/>
      <c r="W5" s="75" t="s">
        <v>11</v>
      </c>
      <c r="X5" s="76" t="s">
        <v>8</v>
      </c>
      <c r="Y5" s="76" t="s">
        <v>25</v>
      </c>
      <c r="Z5" s="77" t="s">
        <v>22</v>
      </c>
      <c r="AA5" s="75" t="s">
        <v>11</v>
      </c>
      <c r="AB5" s="76" t="s">
        <v>8</v>
      </c>
      <c r="AC5" s="76" t="s">
        <v>25</v>
      </c>
      <c r="AD5" s="77" t="s">
        <v>22</v>
      </c>
      <c r="AE5" s="75" t="s">
        <v>11</v>
      </c>
      <c r="AF5" s="76" t="s">
        <v>24</v>
      </c>
      <c r="AG5" s="76" t="s">
        <v>20</v>
      </c>
      <c r="AH5" s="77" t="s">
        <v>13</v>
      </c>
      <c r="AI5" s="1" t="s">
        <v>11</v>
      </c>
      <c r="AJ5" s="2" t="s">
        <v>8</v>
      </c>
      <c r="AK5" s="2" t="s">
        <v>12</v>
      </c>
      <c r="AL5" s="3" t="s">
        <v>25</v>
      </c>
      <c r="AM5" s="75" t="s">
        <v>11</v>
      </c>
      <c r="AN5" s="76" t="s">
        <v>19</v>
      </c>
      <c r="AO5" s="76" t="s">
        <v>24</v>
      </c>
      <c r="AP5" s="77" t="s">
        <v>12</v>
      </c>
    </row>
    <row r="6" spans="1:42" ht="15" customHeight="1" x14ac:dyDescent="0.4">
      <c r="A6" s="312" t="s">
        <v>165</v>
      </c>
      <c r="B6" s="313"/>
      <c r="C6" s="314" t="s">
        <v>1</v>
      </c>
      <c r="D6" s="315"/>
      <c r="E6" s="315"/>
      <c r="F6" s="315"/>
      <c r="G6" s="315"/>
      <c r="H6" s="316"/>
      <c r="I6" s="329" t="s">
        <v>2</v>
      </c>
      <c r="J6" s="330"/>
      <c r="K6" s="331" t="s">
        <v>3</v>
      </c>
      <c r="L6" s="332"/>
      <c r="M6" s="333"/>
      <c r="N6" s="331" t="s">
        <v>4</v>
      </c>
      <c r="O6" s="332"/>
      <c r="P6" s="333"/>
      <c r="Q6" s="331" t="s">
        <v>5</v>
      </c>
      <c r="R6" s="339"/>
      <c r="S6" s="340"/>
      <c r="T6" s="331" t="s">
        <v>6</v>
      </c>
      <c r="U6" s="339"/>
      <c r="V6" s="340"/>
      <c r="W6" s="78"/>
      <c r="X6" s="79"/>
      <c r="Y6" s="79"/>
      <c r="Z6" s="80"/>
      <c r="AA6" s="78"/>
      <c r="AB6" s="79"/>
      <c r="AC6" s="79"/>
      <c r="AD6" s="80"/>
      <c r="AE6" s="78"/>
      <c r="AF6" s="79"/>
      <c r="AG6" s="79"/>
      <c r="AH6" s="80"/>
      <c r="AI6" s="4"/>
      <c r="AJ6" s="5"/>
      <c r="AK6" s="5"/>
      <c r="AL6" s="6"/>
    </row>
    <row r="7" spans="1:42" ht="30" customHeight="1" thickBot="1" x14ac:dyDescent="0.45">
      <c r="A7" s="341" t="str">
        <f>A5</f>
        <v>1. / 1</v>
      </c>
      <c r="B7" s="342"/>
      <c r="C7" s="274">
        <f>C5</f>
        <v>45038</v>
      </c>
      <c r="D7" s="275"/>
      <c r="E7" s="275"/>
      <c r="F7" s="275"/>
      <c r="G7" s="275"/>
      <c r="H7" s="276"/>
      <c r="I7" s="299">
        <f>I5+1</f>
        <v>3</v>
      </c>
      <c r="J7" s="300"/>
      <c r="K7" s="334" t="str">
        <f>$W$3&amp;" / 3"</f>
        <v>A / 3</v>
      </c>
      <c r="L7" s="337"/>
      <c r="M7" s="338"/>
      <c r="N7" s="334" t="str">
        <f>$Z$3&amp;" / 2"</f>
        <v>T / 2</v>
      </c>
      <c r="O7" s="337"/>
      <c r="P7" s="338"/>
      <c r="Q7" s="334" t="str">
        <f>$X$3&amp;" / 4"</f>
        <v>F / 4</v>
      </c>
      <c r="R7" s="335"/>
      <c r="S7" s="336"/>
      <c r="T7" s="334" t="str">
        <f>$Y$3&amp;" / 1"</f>
        <v>M / 1</v>
      </c>
      <c r="U7" s="335"/>
      <c r="V7" s="336"/>
      <c r="W7" s="75" t="s">
        <v>15</v>
      </c>
      <c r="X7" s="76" t="s">
        <v>12</v>
      </c>
      <c r="Y7" s="76" t="s">
        <v>9</v>
      </c>
      <c r="Z7" s="77" t="s">
        <v>26</v>
      </c>
      <c r="AA7" s="75" t="s">
        <v>15</v>
      </c>
      <c r="AB7" s="76" t="s">
        <v>12</v>
      </c>
      <c r="AC7" s="76" t="s">
        <v>9</v>
      </c>
      <c r="AD7" s="77" t="s">
        <v>26</v>
      </c>
      <c r="AE7" s="75" t="s">
        <v>15</v>
      </c>
      <c r="AF7" s="76" t="s">
        <v>8</v>
      </c>
      <c r="AG7" s="76" t="s">
        <v>21</v>
      </c>
      <c r="AH7" s="77" t="s">
        <v>17</v>
      </c>
      <c r="AI7" s="1" t="s">
        <v>15</v>
      </c>
      <c r="AJ7" s="2" t="s">
        <v>19</v>
      </c>
      <c r="AK7" s="2" t="s">
        <v>23</v>
      </c>
      <c r="AL7" s="3" t="s">
        <v>16</v>
      </c>
    </row>
    <row r="8" spans="1:42" ht="15" customHeight="1" x14ac:dyDescent="0.4">
      <c r="A8" s="312" t="s">
        <v>165</v>
      </c>
      <c r="B8" s="313"/>
      <c r="C8" s="314" t="s">
        <v>1</v>
      </c>
      <c r="D8" s="315"/>
      <c r="E8" s="315"/>
      <c r="F8" s="315"/>
      <c r="G8" s="315"/>
      <c r="H8" s="316"/>
      <c r="I8" s="329" t="s">
        <v>2</v>
      </c>
      <c r="J8" s="330"/>
      <c r="K8" s="331" t="s">
        <v>3</v>
      </c>
      <c r="L8" s="332"/>
      <c r="M8" s="333"/>
      <c r="N8" s="331" t="s">
        <v>4</v>
      </c>
      <c r="O8" s="332"/>
      <c r="P8" s="333"/>
      <c r="Q8" s="331" t="s">
        <v>5</v>
      </c>
      <c r="R8" s="339"/>
      <c r="S8" s="340"/>
      <c r="T8" s="331" t="s">
        <v>6</v>
      </c>
      <c r="U8" s="339"/>
      <c r="V8" s="340"/>
      <c r="W8" s="78"/>
      <c r="X8" s="79"/>
      <c r="Y8" s="79"/>
      <c r="Z8" s="80"/>
      <c r="AA8" s="78"/>
      <c r="AB8" s="79"/>
      <c r="AC8" s="79"/>
      <c r="AD8" s="80"/>
      <c r="AE8" s="78"/>
      <c r="AF8" s="79"/>
      <c r="AG8" s="79"/>
      <c r="AH8" s="80"/>
      <c r="AI8" s="78"/>
      <c r="AJ8" s="79"/>
      <c r="AK8" s="79"/>
      <c r="AL8" s="80"/>
    </row>
    <row r="9" spans="1:42" ht="30" customHeight="1" thickBot="1" x14ac:dyDescent="0.45">
      <c r="A9" s="341" t="str">
        <f>A7</f>
        <v>1. / 1</v>
      </c>
      <c r="B9" s="342"/>
      <c r="C9" s="274">
        <f>C7</f>
        <v>45038</v>
      </c>
      <c r="D9" s="275"/>
      <c r="E9" s="275"/>
      <c r="F9" s="275"/>
      <c r="G9" s="275"/>
      <c r="H9" s="276"/>
      <c r="I9" s="299">
        <f>I7+1</f>
        <v>4</v>
      </c>
      <c r="J9" s="300"/>
      <c r="K9" s="334" t="str">
        <f>$W$3&amp;" / 4"</f>
        <v>A / 4</v>
      </c>
      <c r="L9" s="337"/>
      <c r="M9" s="338"/>
      <c r="N9" s="334" t="str">
        <f>$Z$3&amp;" / 1"</f>
        <v>T / 1</v>
      </c>
      <c r="O9" s="337"/>
      <c r="P9" s="338"/>
      <c r="Q9" s="334" t="str">
        <f>$X$3&amp;" / 3"</f>
        <v>F / 3</v>
      </c>
      <c r="R9" s="335"/>
      <c r="S9" s="336"/>
      <c r="T9" s="334" t="str">
        <f>$Y$3&amp;" / 2"</f>
        <v>M / 2</v>
      </c>
      <c r="U9" s="335"/>
      <c r="V9" s="336"/>
      <c r="W9" s="75" t="s">
        <v>19</v>
      </c>
      <c r="X9" s="76" t="s">
        <v>16</v>
      </c>
      <c r="Y9" s="76" t="s">
        <v>13</v>
      </c>
      <c r="Z9" s="77" t="s">
        <v>10</v>
      </c>
      <c r="AA9" s="75" t="s">
        <v>19</v>
      </c>
      <c r="AB9" s="76" t="s">
        <v>16</v>
      </c>
      <c r="AC9" s="76" t="s">
        <v>13</v>
      </c>
      <c r="AD9" s="77" t="s">
        <v>10</v>
      </c>
      <c r="AE9" s="75" t="s">
        <v>19</v>
      </c>
      <c r="AF9" s="76" t="s">
        <v>12</v>
      </c>
      <c r="AG9" s="76" t="s">
        <v>25</v>
      </c>
      <c r="AH9" s="77" t="s">
        <v>18</v>
      </c>
      <c r="AI9" s="75"/>
      <c r="AJ9" s="76"/>
      <c r="AK9" s="76"/>
      <c r="AL9" s="77"/>
    </row>
    <row r="10" spans="1:42" ht="15" customHeight="1" x14ac:dyDescent="0.4">
      <c r="A10" s="346" t="s">
        <v>166</v>
      </c>
      <c r="B10" s="347"/>
      <c r="C10" s="348" t="s">
        <v>1</v>
      </c>
      <c r="D10" s="349"/>
      <c r="E10" s="349"/>
      <c r="F10" s="349"/>
      <c r="G10" s="349"/>
      <c r="H10" s="350"/>
      <c r="I10" s="351" t="s">
        <v>2</v>
      </c>
      <c r="J10" s="352"/>
      <c r="K10" s="360" t="s">
        <v>3</v>
      </c>
      <c r="L10" s="361"/>
      <c r="M10" s="362"/>
      <c r="N10" s="360" t="s">
        <v>4</v>
      </c>
      <c r="O10" s="361"/>
      <c r="P10" s="362"/>
      <c r="Q10" s="360" t="s">
        <v>5</v>
      </c>
      <c r="R10" s="363"/>
      <c r="S10" s="364"/>
      <c r="T10" s="360" t="s">
        <v>6</v>
      </c>
      <c r="U10" s="363"/>
      <c r="V10" s="364"/>
      <c r="W10" s="78"/>
      <c r="X10" s="79"/>
      <c r="Y10" s="79"/>
      <c r="Z10" s="80"/>
      <c r="AA10" s="78"/>
      <c r="AB10" s="79"/>
      <c r="AC10" s="79"/>
      <c r="AD10" s="80"/>
      <c r="AE10" s="78"/>
      <c r="AF10" s="79"/>
      <c r="AG10" s="79"/>
      <c r="AH10" s="80"/>
      <c r="AI10" s="78"/>
      <c r="AJ10" s="79"/>
      <c r="AK10" s="79"/>
      <c r="AL10" s="80"/>
    </row>
    <row r="11" spans="1:42" ht="30" customHeight="1" thickBot="1" x14ac:dyDescent="0.45">
      <c r="A11" s="353" t="str">
        <f>A9</f>
        <v>1. / 1</v>
      </c>
      <c r="B11" s="354"/>
      <c r="C11" s="355">
        <f>C9</f>
        <v>45038</v>
      </c>
      <c r="D11" s="356"/>
      <c r="E11" s="356"/>
      <c r="F11" s="356"/>
      <c r="G11" s="356"/>
      <c r="H11" s="357"/>
      <c r="I11" s="358">
        <f>IF($AE$19=1,5,1)</f>
        <v>5</v>
      </c>
      <c r="J11" s="359"/>
      <c r="K11" s="343" t="str">
        <f>$W$5&amp;" / 1"</f>
        <v>B / 1</v>
      </c>
      <c r="L11" s="344"/>
      <c r="M11" s="345"/>
      <c r="N11" s="343" t="str">
        <f>$Z$5&amp;" / 4"</f>
        <v>U / 4</v>
      </c>
      <c r="O11" s="344"/>
      <c r="P11" s="345"/>
      <c r="Q11" s="343" t="str">
        <f>$X$5&amp;" / 2"</f>
        <v>H / 2</v>
      </c>
      <c r="R11" s="365"/>
      <c r="S11" s="366"/>
      <c r="T11" s="343" t="str">
        <f>$Y$5&amp;" / 3"</f>
        <v>N / 3</v>
      </c>
      <c r="U11" s="365"/>
      <c r="V11" s="366"/>
      <c r="W11" s="81" t="s">
        <v>23</v>
      </c>
      <c r="X11" s="82" t="s">
        <v>20</v>
      </c>
      <c r="Y11" s="82" t="s">
        <v>17</v>
      </c>
      <c r="Z11" s="83" t="s">
        <v>14</v>
      </c>
      <c r="AA11" s="81" t="s">
        <v>23</v>
      </c>
      <c r="AB11" s="82" t="s">
        <v>20</v>
      </c>
      <c r="AC11" s="82" t="s">
        <v>17</v>
      </c>
      <c r="AD11" s="83" t="s">
        <v>14</v>
      </c>
      <c r="AE11" s="81"/>
      <c r="AF11" s="82"/>
      <c r="AG11" s="82"/>
      <c r="AH11" s="83"/>
      <c r="AI11" s="81"/>
      <c r="AJ11" s="82"/>
      <c r="AK11" s="82"/>
      <c r="AL11" s="83"/>
    </row>
    <row r="12" spans="1:42" ht="15" customHeight="1" thickBot="1" x14ac:dyDescent="0.45">
      <c r="A12" s="346" t="s">
        <v>166</v>
      </c>
      <c r="B12" s="347"/>
      <c r="C12" s="348" t="s">
        <v>1</v>
      </c>
      <c r="D12" s="349"/>
      <c r="E12" s="349"/>
      <c r="F12" s="349"/>
      <c r="G12" s="349"/>
      <c r="H12" s="350"/>
      <c r="I12" s="351" t="s">
        <v>2</v>
      </c>
      <c r="J12" s="352"/>
      <c r="K12" s="360" t="s">
        <v>3</v>
      </c>
      <c r="L12" s="361"/>
      <c r="M12" s="362"/>
      <c r="N12" s="360" t="s">
        <v>4</v>
      </c>
      <c r="O12" s="361"/>
      <c r="P12" s="362"/>
      <c r="Q12" s="360" t="s">
        <v>5</v>
      </c>
      <c r="R12" s="363"/>
      <c r="S12" s="364"/>
      <c r="T12" s="360" t="s">
        <v>6</v>
      </c>
      <c r="U12" s="363"/>
      <c r="V12" s="364"/>
    </row>
    <row r="13" spans="1:42" ht="30" customHeight="1" thickBot="1" x14ac:dyDescent="0.25">
      <c r="A13" s="353" t="str">
        <f>A11</f>
        <v>1. / 1</v>
      </c>
      <c r="B13" s="354"/>
      <c r="C13" s="355">
        <f>C11</f>
        <v>45038</v>
      </c>
      <c r="D13" s="356"/>
      <c r="E13" s="356"/>
      <c r="F13" s="356"/>
      <c r="G13" s="356"/>
      <c r="H13" s="357"/>
      <c r="I13" s="358">
        <f>I11+1</f>
        <v>6</v>
      </c>
      <c r="J13" s="359"/>
      <c r="K13" s="343" t="str">
        <f>$W$5&amp;" / 2"</f>
        <v>B / 2</v>
      </c>
      <c r="L13" s="344"/>
      <c r="M13" s="345"/>
      <c r="N13" s="343" t="str">
        <f>$Z$5&amp;" / 3"</f>
        <v>U / 3</v>
      </c>
      <c r="O13" s="344"/>
      <c r="P13" s="345"/>
      <c r="Q13" s="343" t="str">
        <f>$X$5&amp;" / 1"</f>
        <v>H / 1</v>
      </c>
      <c r="R13" s="365"/>
      <c r="S13" s="366"/>
      <c r="T13" s="343" t="str">
        <f>$Y$5&amp;" / 4"</f>
        <v>N / 4</v>
      </c>
      <c r="U13" s="365"/>
      <c r="V13" s="366"/>
      <c r="W13" s="409" t="s">
        <v>137</v>
      </c>
      <c r="X13" s="410"/>
      <c r="Y13" s="410"/>
      <c r="Z13" s="411"/>
      <c r="AA13" s="409" t="s">
        <v>30</v>
      </c>
      <c r="AB13" s="410"/>
      <c r="AC13" s="410"/>
      <c r="AD13" s="411"/>
      <c r="AE13" s="409" t="s">
        <v>31</v>
      </c>
      <c r="AF13" s="410"/>
      <c r="AG13" s="410"/>
      <c r="AH13" s="411"/>
      <c r="AI13" s="409" t="s">
        <v>32</v>
      </c>
      <c r="AJ13" s="410"/>
      <c r="AK13" s="410"/>
      <c r="AL13" s="411"/>
    </row>
    <row r="14" spans="1:42" ht="15" customHeight="1" x14ac:dyDescent="0.2">
      <c r="A14" s="346" t="s">
        <v>166</v>
      </c>
      <c r="B14" s="347"/>
      <c r="C14" s="348" t="s">
        <v>1</v>
      </c>
      <c r="D14" s="349"/>
      <c r="E14" s="349"/>
      <c r="F14" s="349"/>
      <c r="G14" s="349"/>
      <c r="H14" s="350"/>
      <c r="I14" s="351" t="s">
        <v>2</v>
      </c>
      <c r="J14" s="352"/>
      <c r="K14" s="360" t="s">
        <v>3</v>
      </c>
      <c r="L14" s="361"/>
      <c r="M14" s="362"/>
      <c r="N14" s="360" t="s">
        <v>4</v>
      </c>
      <c r="O14" s="361"/>
      <c r="P14" s="362"/>
      <c r="Q14" s="360" t="s">
        <v>5</v>
      </c>
      <c r="R14" s="363"/>
      <c r="S14" s="364"/>
      <c r="T14" s="360" t="s">
        <v>6</v>
      </c>
      <c r="U14" s="363"/>
      <c r="V14" s="364"/>
      <c r="W14" s="412"/>
      <c r="X14" s="413"/>
      <c r="Y14" s="413"/>
      <c r="Z14" s="414"/>
      <c r="AA14" s="412"/>
      <c r="AB14" s="413"/>
      <c r="AC14" s="413"/>
      <c r="AD14" s="414"/>
      <c r="AE14" s="412"/>
      <c r="AF14" s="413"/>
      <c r="AG14" s="413"/>
      <c r="AH14" s="414"/>
      <c r="AI14" s="412"/>
      <c r="AJ14" s="413"/>
      <c r="AK14" s="413"/>
      <c r="AL14" s="414"/>
    </row>
    <row r="15" spans="1:42" ht="30" customHeight="1" thickBot="1" x14ac:dyDescent="0.25">
      <c r="A15" s="353" t="str">
        <f>A13</f>
        <v>1. / 1</v>
      </c>
      <c r="B15" s="354"/>
      <c r="C15" s="355">
        <f>C13</f>
        <v>45038</v>
      </c>
      <c r="D15" s="356"/>
      <c r="E15" s="356"/>
      <c r="F15" s="356"/>
      <c r="G15" s="356"/>
      <c r="H15" s="357"/>
      <c r="I15" s="358">
        <f>I13+1</f>
        <v>7</v>
      </c>
      <c r="J15" s="359"/>
      <c r="K15" s="343" t="str">
        <f>$W$5&amp;" / 3"</f>
        <v>B / 3</v>
      </c>
      <c r="L15" s="344"/>
      <c r="M15" s="345"/>
      <c r="N15" s="343" t="str">
        <f>$Z$5&amp;" / 2"</f>
        <v>U / 2</v>
      </c>
      <c r="O15" s="344"/>
      <c r="P15" s="345"/>
      <c r="Q15" s="343" t="str">
        <f>$X$5&amp;" / 4"</f>
        <v>H / 4</v>
      </c>
      <c r="R15" s="365"/>
      <c r="S15" s="366"/>
      <c r="T15" s="343" t="str">
        <f>$Y$5&amp;" / 1"</f>
        <v>N / 1</v>
      </c>
      <c r="U15" s="365"/>
      <c r="V15" s="366"/>
      <c r="W15" s="412"/>
      <c r="X15" s="413"/>
      <c r="Y15" s="413"/>
      <c r="Z15" s="414"/>
      <c r="AA15" s="412"/>
      <c r="AB15" s="413"/>
      <c r="AC15" s="413"/>
      <c r="AD15" s="414"/>
      <c r="AE15" s="412"/>
      <c r="AF15" s="413"/>
      <c r="AG15" s="413"/>
      <c r="AH15" s="414"/>
      <c r="AI15" s="412"/>
      <c r="AJ15" s="413"/>
      <c r="AK15" s="413"/>
      <c r="AL15" s="414"/>
    </row>
    <row r="16" spans="1:42" ht="15" customHeight="1" x14ac:dyDescent="0.2">
      <c r="A16" s="346" t="s">
        <v>166</v>
      </c>
      <c r="B16" s="347"/>
      <c r="C16" s="348" t="s">
        <v>1</v>
      </c>
      <c r="D16" s="349"/>
      <c r="E16" s="349"/>
      <c r="F16" s="349"/>
      <c r="G16" s="349"/>
      <c r="H16" s="350"/>
      <c r="I16" s="351" t="s">
        <v>2</v>
      </c>
      <c r="J16" s="352"/>
      <c r="K16" s="360" t="s">
        <v>3</v>
      </c>
      <c r="L16" s="361"/>
      <c r="M16" s="362"/>
      <c r="N16" s="360" t="s">
        <v>4</v>
      </c>
      <c r="O16" s="361"/>
      <c r="P16" s="362"/>
      <c r="Q16" s="360" t="s">
        <v>5</v>
      </c>
      <c r="R16" s="363"/>
      <c r="S16" s="364"/>
      <c r="T16" s="360" t="s">
        <v>6</v>
      </c>
      <c r="U16" s="363"/>
      <c r="V16" s="364"/>
      <c r="W16" s="415"/>
      <c r="X16" s="416"/>
      <c r="Y16" s="416"/>
      <c r="Z16" s="417"/>
      <c r="AA16" s="412"/>
      <c r="AB16" s="413"/>
      <c r="AC16" s="413"/>
      <c r="AD16" s="414"/>
      <c r="AE16" s="412"/>
      <c r="AF16" s="413"/>
      <c r="AG16" s="413"/>
      <c r="AH16" s="414"/>
      <c r="AI16" s="412"/>
      <c r="AJ16" s="413"/>
      <c r="AK16" s="413"/>
      <c r="AL16" s="414"/>
    </row>
    <row r="17" spans="1:42" ht="30" customHeight="1" thickBot="1" x14ac:dyDescent="0.25">
      <c r="A17" s="353" t="str">
        <f>A15</f>
        <v>1. / 1</v>
      </c>
      <c r="B17" s="354"/>
      <c r="C17" s="355">
        <f>C15</f>
        <v>45038</v>
      </c>
      <c r="D17" s="356"/>
      <c r="E17" s="356"/>
      <c r="F17" s="356"/>
      <c r="G17" s="356"/>
      <c r="H17" s="357"/>
      <c r="I17" s="358">
        <f>I15+1</f>
        <v>8</v>
      </c>
      <c r="J17" s="359"/>
      <c r="K17" s="343" t="str">
        <f>$W$5&amp;" / 4"</f>
        <v>B / 4</v>
      </c>
      <c r="L17" s="344"/>
      <c r="M17" s="345"/>
      <c r="N17" s="343" t="str">
        <f>$Z$5&amp;" / 1"</f>
        <v>U / 1</v>
      </c>
      <c r="O17" s="344"/>
      <c r="P17" s="345"/>
      <c r="Q17" s="343" t="str">
        <f>$X$5&amp;" / 3"</f>
        <v>H / 3</v>
      </c>
      <c r="R17" s="365"/>
      <c r="S17" s="366"/>
      <c r="T17" s="343" t="str">
        <f>$Y$5&amp;" / 2"</f>
        <v>N / 2</v>
      </c>
      <c r="U17" s="365"/>
      <c r="V17" s="366"/>
      <c r="W17" s="418"/>
      <c r="X17" s="419"/>
      <c r="Y17" s="419"/>
      <c r="Z17" s="420"/>
      <c r="AA17" s="424"/>
      <c r="AB17" s="425"/>
      <c r="AC17" s="425"/>
      <c r="AD17" s="426"/>
      <c r="AE17" s="424"/>
      <c r="AF17" s="425"/>
      <c r="AG17" s="425"/>
      <c r="AH17" s="426"/>
      <c r="AI17" s="424"/>
      <c r="AJ17" s="425"/>
      <c r="AK17" s="425"/>
      <c r="AL17" s="426"/>
    </row>
    <row r="18" spans="1:42" ht="15" customHeight="1" thickBot="1" x14ac:dyDescent="0.45">
      <c r="A18" s="369" t="s">
        <v>167</v>
      </c>
      <c r="B18" s="370"/>
      <c r="C18" s="371" t="s">
        <v>1</v>
      </c>
      <c r="D18" s="372"/>
      <c r="E18" s="372"/>
      <c r="F18" s="372"/>
      <c r="G18" s="372"/>
      <c r="H18" s="373"/>
      <c r="I18" s="374" t="s">
        <v>2</v>
      </c>
      <c r="J18" s="375"/>
      <c r="K18" s="386" t="s">
        <v>3</v>
      </c>
      <c r="L18" s="389"/>
      <c r="M18" s="390"/>
      <c r="N18" s="386" t="s">
        <v>4</v>
      </c>
      <c r="O18" s="389"/>
      <c r="P18" s="390"/>
      <c r="Q18" s="386" t="s">
        <v>5</v>
      </c>
      <c r="R18" s="387"/>
      <c r="S18" s="388"/>
      <c r="T18" s="386" t="s">
        <v>6</v>
      </c>
      <c r="U18" s="387"/>
      <c r="V18" s="388"/>
    </row>
    <row r="19" spans="1:42" ht="30" customHeight="1" thickBot="1" x14ac:dyDescent="0.45">
      <c r="A19" s="376" t="str">
        <f>A17</f>
        <v>1. / 1</v>
      </c>
      <c r="B19" s="377"/>
      <c r="C19" s="378">
        <f>C17</f>
        <v>45038</v>
      </c>
      <c r="D19" s="379"/>
      <c r="E19" s="379"/>
      <c r="F19" s="379"/>
      <c r="G19" s="379"/>
      <c r="H19" s="380"/>
      <c r="I19" s="367">
        <f>IF($AE$19=1,9,1)</f>
        <v>9</v>
      </c>
      <c r="J19" s="368"/>
      <c r="K19" s="381" t="str">
        <f>$W$7&amp;" / 1"</f>
        <v>C / 1</v>
      </c>
      <c r="L19" s="382"/>
      <c r="M19" s="383"/>
      <c r="N19" s="381" t="str">
        <f>$Z$7&amp;" / 4"</f>
        <v>V / 4</v>
      </c>
      <c r="O19" s="382"/>
      <c r="P19" s="383"/>
      <c r="Q19" s="381" t="str">
        <f>$X$7&amp;" / 2"</f>
        <v>J / 2</v>
      </c>
      <c r="R19" s="384"/>
      <c r="S19" s="385"/>
      <c r="T19" s="381" t="str">
        <f>$Y$7&amp;" / 3"</f>
        <v>P / 3</v>
      </c>
      <c r="U19" s="384"/>
      <c r="V19" s="385"/>
      <c r="W19" s="429">
        <v>45038</v>
      </c>
      <c r="X19" s="392"/>
      <c r="Y19" s="392"/>
      <c r="Z19" s="393"/>
      <c r="AA19" s="430" t="s">
        <v>181</v>
      </c>
      <c r="AB19" s="392"/>
      <c r="AC19" s="392"/>
      <c r="AD19" s="393"/>
      <c r="AE19" s="391">
        <v>1</v>
      </c>
      <c r="AF19" s="392"/>
      <c r="AG19" s="392"/>
      <c r="AH19" s="393"/>
    </row>
    <row r="20" spans="1:42" ht="15" customHeight="1" thickBot="1" x14ac:dyDescent="0.45">
      <c r="A20" s="369" t="s">
        <v>167</v>
      </c>
      <c r="B20" s="370"/>
      <c r="C20" s="371" t="s">
        <v>1</v>
      </c>
      <c r="D20" s="372"/>
      <c r="E20" s="372"/>
      <c r="F20" s="372"/>
      <c r="G20" s="372"/>
      <c r="H20" s="373"/>
      <c r="I20" s="374" t="s">
        <v>2</v>
      </c>
      <c r="J20" s="375"/>
      <c r="K20" s="386" t="s">
        <v>3</v>
      </c>
      <c r="L20" s="389"/>
      <c r="M20" s="390"/>
      <c r="N20" s="386" t="s">
        <v>4</v>
      </c>
      <c r="O20" s="389"/>
      <c r="P20" s="390"/>
      <c r="Q20" s="386" t="s">
        <v>5</v>
      </c>
      <c r="R20" s="387"/>
      <c r="S20" s="388"/>
      <c r="T20" s="386" t="s">
        <v>6</v>
      </c>
      <c r="U20" s="387"/>
      <c r="V20" s="388"/>
    </row>
    <row r="21" spans="1:42" ht="30" customHeight="1" thickBot="1" x14ac:dyDescent="0.25">
      <c r="A21" s="376" t="str">
        <f>A19</f>
        <v>1. / 1</v>
      </c>
      <c r="B21" s="377"/>
      <c r="C21" s="378">
        <f>C19</f>
        <v>45038</v>
      </c>
      <c r="D21" s="379"/>
      <c r="E21" s="379"/>
      <c r="F21" s="379"/>
      <c r="G21" s="379"/>
      <c r="H21" s="380"/>
      <c r="I21" s="367">
        <f>I19+1</f>
        <v>10</v>
      </c>
      <c r="J21" s="368"/>
      <c r="K21" s="381" t="str">
        <f>$W$7&amp;" / 2"</f>
        <v>C / 2</v>
      </c>
      <c r="L21" s="382"/>
      <c r="M21" s="383"/>
      <c r="N21" s="381" t="str">
        <f>$Z$7&amp;" / 3"</f>
        <v>V / 3</v>
      </c>
      <c r="O21" s="382"/>
      <c r="P21" s="383"/>
      <c r="Q21" s="381" t="str">
        <f>$X$7&amp;" / 1"</f>
        <v>J / 1</v>
      </c>
      <c r="R21" s="384"/>
      <c r="S21" s="385"/>
      <c r="T21" s="381" t="str">
        <f>$Y$7&amp;" / 4"</f>
        <v>P / 4</v>
      </c>
      <c r="U21" s="384"/>
      <c r="V21" s="385"/>
      <c r="W21" s="394" t="s">
        <v>29</v>
      </c>
      <c r="X21" s="395"/>
      <c r="Y21" s="395"/>
      <c r="Z21" s="396"/>
      <c r="AA21" s="394" t="s">
        <v>158</v>
      </c>
      <c r="AB21" s="395"/>
      <c r="AC21" s="395"/>
      <c r="AD21" s="396"/>
      <c r="AE21" s="394" t="s">
        <v>163</v>
      </c>
      <c r="AF21" s="395"/>
      <c r="AG21" s="395"/>
      <c r="AH21" s="396"/>
      <c r="AI21" s="431" t="s">
        <v>172</v>
      </c>
      <c r="AJ21" s="432"/>
      <c r="AK21" s="432"/>
      <c r="AL21" s="432"/>
      <c r="AM21" s="433"/>
      <c r="AN21" s="433"/>
      <c r="AO21" s="433"/>
      <c r="AP21" s="434"/>
    </row>
    <row r="22" spans="1:42" ht="15" customHeight="1" x14ac:dyDescent="0.2">
      <c r="A22" s="369" t="s">
        <v>167</v>
      </c>
      <c r="B22" s="370"/>
      <c r="C22" s="371" t="s">
        <v>1</v>
      </c>
      <c r="D22" s="372"/>
      <c r="E22" s="372"/>
      <c r="F22" s="372"/>
      <c r="G22" s="372"/>
      <c r="H22" s="373"/>
      <c r="I22" s="374" t="s">
        <v>2</v>
      </c>
      <c r="J22" s="375"/>
      <c r="K22" s="386" t="s">
        <v>3</v>
      </c>
      <c r="L22" s="389"/>
      <c r="M22" s="390"/>
      <c r="N22" s="386" t="s">
        <v>4</v>
      </c>
      <c r="O22" s="389"/>
      <c r="P22" s="390"/>
      <c r="Q22" s="386" t="s">
        <v>5</v>
      </c>
      <c r="R22" s="387"/>
      <c r="S22" s="388"/>
      <c r="T22" s="386" t="s">
        <v>6</v>
      </c>
      <c r="U22" s="387"/>
      <c r="V22" s="388"/>
      <c r="W22" s="397"/>
      <c r="X22" s="398"/>
      <c r="Y22" s="398"/>
      <c r="Z22" s="399"/>
      <c r="AA22" s="397"/>
      <c r="AB22" s="398"/>
      <c r="AC22" s="398"/>
      <c r="AD22" s="399"/>
      <c r="AE22" s="397"/>
      <c r="AF22" s="398"/>
      <c r="AG22" s="398"/>
      <c r="AH22" s="399"/>
      <c r="AI22" s="435"/>
      <c r="AJ22" s="436"/>
      <c r="AK22" s="436"/>
      <c r="AL22" s="436"/>
      <c r="AM22" s="437"/>
      <c r="AN22" s="437"/>
      <c r="AO22" s="437"/>
      <c r="AP22" s="438"/>
    </row>
    <row r="23" spans="1:42" ht="30" customHeight="1" thickBot="1" x14ac:dyDescent="0.25">
      <c r="A23" s="376" t="str">
        <f>A21</f>
        <v>1. / 1</v>
      </c>
      <c r="B23" s="377"/>
      <c r="C23" s="378">
        <f>C21</f>
        <v>45038</v>
      </c>
      <c r="D23" s="379"/>
      <c r="E23" s="379"/>
      <c r="F23" s="379"/>
      <c r="G23" s="379"/>
      <c r="H23" s="380"/>
      <c r="I23" s="367">
        <f>I21+1</f>
        <v>11</v>
      </c>
      <c r="J23" s="368"/>
      <c r="K23" s="381" t="str">
        <f>$W$7&amp;" / 3"</f>
        <v>C / 3</v>
      </c>
      <c r="L23" s="382"/>
      <c r="M23" s="383"/>
      <c r="N23" s="381" t="str">
        <f>$Z$7&amp;" / 2"</f>
        <v>V / 2</v>
      </c>
      <c r="O23" s="382"/>
      <c r="P23" s="383"/>
      <c r="Q23" s="381" t="str">
        <f>$X$7&amp;" / 4"</f>
        <v>J / 4</v>
      </c>
      <c r="R23" s="384"/>
      <c r="S23" s="385"/>
      <c r="T23" s="381" t="str">
        <f>$Y$7&amp;" / 1"</f>
        <v>P / 1</v>
      </c>
      <c r="U23" s="384"/>
      <c r="V23" s="385"/>
      <c r="W23" s="397"/>
      <c r="X23" s="398"/>
      <c r="Y23" s="398"/>
      <c r="Z23" s="399"/>
      <c r="AA23" s="397"/>
      <c r="AB23" s="398"/>
      <c r="AC23" s="398"/>
      <c r="AD23" s="399"/>
      <c r="AE23" s="397"/>
      <c r="AF23" s="398"/>
      <c r="AG23" s="398"/>
      <c r="AH23" s="399"/>
      <c r="AI23" s="435"/>
      <c r="AJ23" s="436"/>
      <c r="AK23" s="436"/>
      <c r="AL23" s="436"/>
      <c r="AM23" s="437"/>
      <c r="AN23" s="437"/>
      <c r="AO23" s="437"/>
      <c r="AP23" s="438"/>
    </row>
    <row r="24" spans="1:42" ht="15" customHeight="1" x14ac:dyDescent="0.2">
      <c r="A24" s="369" t="s">
        <v>167</v>
      </c>
      <c r="B24" s="370"/>
      <c r="C24" s="371" t="s">
        <v>1</v>
      </c>
      <c r="D24" s="372"/>
      <c r="E24" s="372"/>
      <c r="F24" s="372"/>
      <c r="G24" s="372"/>
      <c r="H24" s="373"/>
      <c r="I24" s="374" t="s">
        <v>2</v>
      </c>
      <c r="J24" s="375"/>
      <c r="K24" s="386" t="s">
        <v>3</v>
      </c>
      <c r="L24" s="389"/>
      <c r="M24" s="390"/>
      <c r="N24" s="386" t="s">
        <v>4</v>
      </c>
      <c r="O24" s="389"/>
      <c r="P24" s="390"/>
      <c r="Q24" s="386" t="s">
        <v>5</v>
      </c>
      <c r="R24" s="387"/>
      <c r="S24" s="388"/>
      <c r="T24" s="386" t="s">
        <v>6</v>
      </c>
      <c r="U24" s="387"/>
      <c r="V24" s="388"/>
      <c r="W24" s="400"/>
      <c r="X24" s="401"/>
      <c r="Y24" s="401"/>
      <c r="Z24" s="402"/>
      <c r="AA24" s="400"/>
      <c r="AB24" s="401"/>
      <c r="AC24" s="401"/>
      <c r="AD24" s="402"/>
      <c r="AE24" s="400"/>
      <c r="AF24" s="401"/>
      <c r="AG24" s="401"/>
      <c r="AH24" s="402"/>
      <c r="AI24" s="439"/>
      <c r="AJ24" s="440"/>
      <c r="AK24" s="440"/>
      <c r="AL24" s="440"/>
      <c r="AM24" s="437"/>
      <c r="AN24" s="437"/>
      <c r="AO24" s="437"/>
      <c r="AP24" s="438"/>
    </row>
    <row r="25" spans="1:42" ht="30" customHeight="1" thickBot="1" x14ac:dyDescent="0.25">
      <c r="A25" s="376" t="str">
        <f>A23</f>
        <v>1. / 1</v>
      </c>
      <c r="B25" s="377"/>
      <c r="C25" s="378">
        <f>C23</f>
        <v>45038</v>
      </c>
      <c r="D25" s="379"/>
      <c r="E25" s="379"/>
      <c r="F25" s="379"/>
      <c r="G25" s="379"/>
      <c r="H25" s="380"/>
      <c r="I25" s="367">
        <f>I23+1</f>
        <v>12</v>
      </c>
      <c r="J25" s="368"/>
      <c r="K25" s="381" t="str">
        <f>$W$7&amp;" / 4"</f>
        <v>C / 4</v>
      </c>
      <c r="L25" s="382"/>
      <c r="M25" s="383"/>
      <c r="N25" s="381" t="str">
        <f>$Z$7&amp;" / 1"</f>
        <v>V / 1</v>
      </c>
      <c r="O25" s="382"/>
      <c r="P25" s="383"/>
      <c r="Q25" s="381" t="str">
        <f>$X$7&amp;" / 3"</f>
        <v>J / 3</v>
      </c>
      <c r="R25" s="384"/>
      <c r="S25" s="385"/>
      <c r="T25" s="381" t="str">
        <f>$Y$7&amp;" / 2"</f>
        <v>P / 2</v>
      </c>
      <c r="U25" s="384"/>
      <c r="V25" s="385"/>
      <c r="W25" s="403"/>
      <c r="X25" s="404"/>
      <c r="Y25" s="404"/>
      <c r="Z25" s="405"/>
      <c r="AA25" s="403"/>
      <c r="AB25" s="404"/>
      <c r="AC25" s="404"/>
      <c r="AD25" s="405"/>
      <c r="AE25" s="403"/>
      <c r="AF25" s="404"/>
      <c r="AG25" s="404"/>
      <c r="AH25" s="405"/>
      <c r="AI25" s="441"/>
      <c r="AJ25" s="442"/>
      <c r="AK25" s="442"/>
      <c r="AL25" s="442"/>
      <c r="AM25" s="443"/>
      <c r="AN25" s="443"/>
      <c r="AO25" s="443"/>
      <c r="AP25" s="444"/>
    </row>
    <row r="26" spans="1:42" ht="15" customHeight="1" x14ac:dyDescent="0.4">
      <c r="A26" s="280" t="s">
        <v>168</v>
      </c>
      <c r="B26" s="281"/>
      <c r="C26" s="271" t="s">
        <v>1</v>
      </c>
      <c r="D26" s="272"/>
      <c r="E26" s="272"/>
      <c r="F26" s="272"/>
      <c r="G26" s="272"/>
      <c r="H26" s="273"/>
      <c r="I26" s="286" t="s">
        <v>2</v>
      </c>
      <c r="J26" s="287"/>
      <c r="K26" s="277" t="s">
        <v>3</v>
      </c>
      <c r="L26" s="278"/>
      <c r="M26" s="279"/>
      <c r="N26" s="277" t="s">
        <v>4</v>
      </c>
      <c r="O26" s="278"/>
      <c r="P26" s="279"/>
      <c r="Q26" s="277" t="s">
        <v>5</v>
      </c>
      <c r="R26" s="284"/>
      <c r="S26" s="285"/>
      <c r="T26" s="277" t="s">
        <v>6</v>
      </c>
      <c r="U26" s="284"/>
      <c r="V26" s="285"/>
    </row>
    <row r="27" spans="1:42" ht="30" customHeight="1" thickBot="1" x14ac:dyDescent="0.45">
      <c r="A27" s="282" t="str">
        <f>A25</f>
        <v>1. / 1</v>
      </c>
      <c r="B27" s="283"/>
      <c r="C27" s="288">
        <f>C25</f>
        <v>45038</v>
      </c>
      <c r="D27" s="289"/>
      <c r="E27" s="289"/>
      <c r="F27" s="289"/>
      <c r="G27" s="289"/>
      <c r="H27" s="290"/>
      <c r="I27" s="301">
        <f>IF($AE$19=1,13,1)</f>
        <v>13</v>
      </c>
      <c r="J27" s="302"/>
      <c r="K27" s="291" t="str">
        <f>$W$9&amp;" / 1"</f>
        <v>D / 1</v>
      </c>
      <c r="L27" s="292"/>
      <c r="M27" s="293"/>
      <c r="N27" s="291" t="str">
        <f>$Z$9&amp;" / 4"</f>
        <v>W / 4</v>
      </c>
      <c r="O27" s="292"/>
      <c r="P27" s="293"/>
      <c r="Q27" s="291" t="str">
        <f>$X$9&amp;" / 2"</f>
        <v>K / 2</v>
      </c>
      <c r="R27" s="294"/>
      <c r="S27" s="295"/>
      <c r="T27" s="291" t="str">
        <f>$Y$9&amp;" / 3"</f>
        <v>R / 3</v>
      </c>
      <c r="U27" s="294"/>
      <c r="V27" s="295"/>
    </row>
    <row r="28" spans="1:42" ht="15" customHeight="1" x14ac:dyDescent="0.4">
      <c r="A28" s="280" t="s">
        <v>168</v>
      </c>
      <c r="B28" s="281"/>
      <c r="C28" s="271" t="s">
        <v>1</v>
      </c>
      <c r="D28" s="272"/>
      <c r="E28" s="272"/>
      <c r="F28" s="272"/>
      <c r="G28" s="272"/>
      <c r="H28" s="273"/>
      <c r="I28" s="286" t="s">
        <v>2</v>
      </c>
      <c r="J28" s="287"/>
      <c r="K28" s="277" t="s">
        <v>3</v>
      </c>
      <c r="L28" s="278"/>
      <c r="M28" s="279"/>
      <c r="N28" s="277" t="s">
        <v>4</v>
      </c>
      <c r="O28" s="278"/>
      <c r="P28" s="279"/>
      <c r="Q28" s="277" t="s">
        <v>5</v>
      </c>
      <c r="R28" s="284"/>
      <c r="S28" s="285"/>
      <c r="T28" s="277" t="s">
        <v>6</v>
      </c>
      <c r="U28" s="284"/>
      <c r="V28" s="285"/>
    </row>
    <row r="29" spans="1:42" ht="30" customHeight="1" thickBot="1" x14ac:dyDescent="0.45">
      <c r="A29" s="282" t="str">
        <f>A27</f>
        <v>1. / 1</v>
      </c>
      <c r="B29" s="283"/>
      <c r="C29" s="288">
        <f>C27</f>
        <v>45038</v>
      </c>
      <c r="D29" s="289"/>
      <c r="E29" s="289"/>
      <c r="F29" s="289"/>
      <c r="G29" s="289"/>
      <c r="H29" s="290"/>
      <c r="I29" s="301">
        <f>I27+1</f>
        <v>14</v>
      </c>
      <c r="J29" s="302"/>
      <c r="K29" s="291" t="str">
        <f>$W$9&amp;" / 2"</f>
        <v>D / 2</v>
      </c>
      <c r="L29" s="292"/>
      <c r="M29" s="293"/>
      <c r="N29" s="291" t="str">
        <f>$Z$9&amp;" / 3"</f>
        <v>W / 3</v>
      </c>
      <c r="O29" s="292"/>
      <c r="P29" s="293"/>
      <c r="Q29" s="291" t="str">
        <f>$X$9&amp;" / 1"</f>
        <v>K / 1</v>
      </c>
      <c r="R29" s="294"/>
      <c r="S29" s="295"/>
      <c r="T29" s="291" t="str">
        <f>$Y$9&amp;" / 4"</f>
        <v>R / 4</v>
      </c>
      <c r="U29" s="294"/>
      <c r="V29" s="295"/>
    </row>
    <row r="30" spans="1:42" ht="15" customHeight="1" x14ac:dyDescent="0.4">
      <c r="A30" s="280" t="s">
        <v>168</v>
      </c>
      <c r="B30" s="281"/>
      <c r="C30" s="271" t="s">
        <v>1</v>
      </c>
      <c r="D30" s="272"/>
      <c r="E30" s="272"/>
      <c r="F30" s="272"/>
      <c r="G30" s="272"/>
      <c r="H30" s="273"/>
      <c r="I30" s="286" t="s">
        <v>2</v>
      </c>
      <c r="J30" s="287"/>
      <c r="K30" s="277" t="s">
        <v>3</v>
      </c>
      <c r="L30" s="278"/>
      <c r="M30" s="279"/>
      <c r="N30" s="277" t="s">
        <v>4</v>
      </c>
      <c r="O30" s="278"/>
      <c r="P30" s="279"/>
      <c r="Q30" s="277" t="s">
        <v>5</v>
      </c>
      <c r="R30" s="284"/>
      <c r="S30" s="285"/>
      <c r="T30" s="277" t="s">
        <v>6</v>
      </c>
      <c r="U30" s="284"/>
      <c r="V30" s="285"/>
    </row>
    <row r="31" spans="1:42" ht="30" customHeight="1" thickBot="1" x14ac:dyDescent="0.45">
      <c r="A31" s="282" t="str">
        <f>A29</f>
        <v>1. / 1</v>
      </c>
      <c r="B31" s="283"/>
      <c r="C31" s="288">
        <f>C29</f>
        <v>45038</v>
      </c>
      <c r="D31" s="289"/>
      <c r="E31" s="289"/>
      <c r="F31" s="289"/>
      <c r="G31" s="289"/>
      <c r="H31" s="290"/>
      <c r="I31" s="301">
        <f>I29+1</f>
        <v>15</v>
      </c>
      <c r="J31" s="302"/>
      <c r="K31" s="291" t="str">
        <f>$W$9&amp;" / 3"</f>
        <v>D / 3</v>
      </c>
      <c r="L31" s="292"/>
      <c r="M31" s="293"/>
      <c r="N31" s="291" t="str">
        <f>$Z$9&amp;" / 2"</f>
        <v>W / 2</v>
      </c>
      <c r="O31" s="292"/>
      <c r="P31" s="293"/>
      <c r="Q31" s="291" t="str">
        <f>$X$9&amp;" / 4"</f>
        <v>K / 4</v>
      </c>
      <c r="R31" s="294"/>
      <c r="S31" s="295"/>
      <c r="T31" s="291" t="str">
        <f>$Y$9&amp;" / 1"</f>
        <v>R / 1</v>
      </c>
      <c r="U31" s="294"/>
      <c r="V31" s="295"/>
    </row>
    <row r="32" spans="1:42" ht="15" customHeight="1" x14ac:dyDescent="0.4">
      <c r="A32" s="280" t="s">
        <v>168</v>
      </c>
      <c r="B32" s="281"/>
      <c r="C32" s="271" t="s">
        <v>1</v>
      </c>
      <c r="D32" s="272"/>
      <c r="E32" s="272"/>
      <c r="F32" s="272"/>
      <c r="G32" s="272"/>
      <c r="H32" s="273"/>
      <c r="I32" s="286" t="s">
        <v>2</v>
      </c>
      <c r="J32" s="287"/>
      <c r="K32" s="277" t="s">
        <v>3</v>
      </c>
      <c r="L32" s="278"/>
      <c r="M32" s="279"/>
      <c r="N32" s="277" t="s">
        <v>4</v>
      </c>
      <c r="O32" s="278"/>
      <c r="P32" s="279"/>
      <c r="Q32" s="277" t="s">
        <v>5</v>
      </c>
      <c r="R32" s="284"/>
      <c r="S32" s="285"/>
      <c r="T32" s="277" t="s">
        <v>6</v>
      </c>
      <c r="U32" s="284"/>
      <c r="V32" s="285"/>
    </row>
    <row r="33" spans="1:22" ht="30" customHeight="1" thickBot="1" x14ac:dyDescent="0.45">
      <c r="A33" s="282" t="str">
        <f>A31</f>
        <v>1. / 1</v>
      </c>
      <c r="B33" s="283"/>
      <c r="C33" s="288">
        <f>C31</f>
        <v>45038</v>
      </c>
      <c r="D33" s="289"/>
      <c r="E33" s="289"/>
      <c r="F33" s="289"/>
      <c r="G33" s="289"/>
      <c r="H33" s="290"/>
      <c r="I33" s="301">
        <f>I31+1</f>
        <v>16</v>
      </c>
      <c r="J33" s="302"/>
      <c r="K33" s="291" t="str">
        <f>$W$9&amp;" / 4"</f>
        <v>D / 4</v>
      </c>
      <c r="L33" s="292"/>
      <c r="M33" s="293"/>
      <c r="N33" s="291" t="str">
        <f>$Z$9&amp;" / 1"</f>
        <v>W / 1</v>
      </c>
      <c r="O33" s="292"/>
      <c r="P33" s="293"/>
      <c r="Q33" s="291" t="str">
        <f>$X$9&amp;" / 3"</f>
        <v>K / 3</v>
      </c>
      <c r="R33" s="294"/>
      <c r="S33" s="295"/>
      <c r="T33" s="291" t="str">
        <f>$Y$9&amp;" / 2"</f>
        <v>R / 2</v>
      </c>
      <c r="U33" s="294"/>
      <c r="V33" s="295"/>
    </row>
    <row r="34" spans="1:22" ht="15" customHeight="1" x14ac:dyDescent="0.4">
      <c r="A34" s="303" t="s">
        <v>169</v>
      </c>
      <c r="B34" s="304"/>
      <c r="C34" s="296" t="s">
        <v>1</v>
      </c>
      <c r="D34" s="297"/>
      <c r="E34" s="297"/>
      <c r="F34" s="297"/>
      <c r="G34" s="297"/>
      <c r="H34" s="298"/>
      <c r="I34" s="305" t="s">
        <v>2</v>
      </c>
      <c r="J34" s="306"/>
      <c r="K34" s="324" t="s">
        <v>3</v>
      </c>
      <c r="L34" s="325"/>
      <c r="M34" s="326"/>
      <c r="N34" s="324" t="s">
        <v>4</v>
      </c>
      <c r="O34" s="325"/>
      <c r="P34" s="326"/>
      <c r="Q34" s="324" t="s">
        <v>5</v>
      </c>
      <c r="R34" s="327"/>
      <c r="S34" s="328"/>
      <c r="T34" s="324" t="s">
        <v>6</v>
      </c>
      <c r="U34" s="327"/>
      <c r="V34" s="328"/>
    </row>
    <row r="35" spans="1:22" ht="30" customHeight="1" thickBot="1" x14ac:dyDescent="0.45">
      <c r="A35" s="307" t="str">
        <f>A33</f>
        <v>1. / 1</v>
      </c>
      <c r="B35" s="308"/>
      <c r="C35" s="309">
        <f>C33</f>
        <v>45038</v>
      </c>
      <c r="D35" s="310"/>
      <c r="E35" s="310"/>
      <c r="F35" s="310"/>
      <c r="G35" s="310"/>
      <c r="H35" s="311"/>
      <c r="I35" s="317">
        <f>IF($AE$19=1,17,1)</f>
        <v>17</v>
      </c>
      <c r="J35" s="318"/>
      <c r="K35" s="319" t="str">
        <f>$W$11&amp;" / 1"</f>
        <v>E / 1</v>
      </c>
      <c r="L35" s="320"/>
      <c r="M35" s="321"/>
      <c r="N35" s="319" t="str">
        <f>$Z$11&amp;" / 4"</f>
        <v>X / 4</v>
      </c>
      <c r="O35" s="320"/>
      <c r="P35" s="321"/>
      <c r="Q35" s="319" t="str">
        <f>$X$11&amp;" / 2"</f>
        <v>L / 2</v>
      </c>
      <c r="R35" s="322"/>
      <c r="S35" s="323"/>
      <c r="T35" s="319" t="str">
        <f>$Y$11&amp;" / 3"</f>
        <v>S / 3</v>
      </c>
      <c r="U35" s="322"/>
      <c r="V35" s="323"/>
    </row>
    <row r="36" spans="1:22" ht="15" customHeight="1" x14ac:dyDescent="0.4">
      <c r="A36" s="303" t="s">
        <v>169</v>
      </c>
      <c r="B36" s="304"/>
      <c r="C36" s="296" t="s">
        <v>1</v>
      </c>
      <c r="D36" s="297"/>
      <c r="E36" s="297"/>
      <c r="F36" s="297"/>
      <c r="G36" s="297"/>
      <c r="H36" s="298"/>
      <c r="I36" s="305" t="s">
        <v>2</v>
      </c>
      <c r="J36" s="306"/>
      <c r="K36" s="324" t="s">
        <v>3</v>
      </c>
      <c r="L36" s="325"/>
      <c r="M36" s="326"/>
      <c r="N36" s="324" t="s">
        <v>4</v>
      </c>
      <c r="O36" s="325"/>
      <c r="P36" s="326"/>
      <c r="Q36" s="324" t="s">
        <v>5</v>
      </c>
      <c r="R36" s="327"/>
      <c r="S36" s="328"/>
      <c r="T36" s="324" t="s">
        <v>6</v>
      </c>
      <c r="U36" s="327"/>
      <c r="V36" s="328"/>
    </row>
    <row r="37" spans="1:22" ht="30" customHeight="1" thickBot="1" x14ac:dyDescent="0.45">
      <c r="A37" s="307" t="str">
        <f>A35</f>
        <v>1. / 1</v>
      </c>
      <c r="B37" s="308"/>
      <c r="C37" s="309">
        <f>C35</f>
        <v>45038</v>
      </c>
      <c r="D37" s="310"/>
      <c r="E37" s="310"/>
      <c r="F37" s="310"/>
      <c r="G37" s="310"/>
      <c r="H37" s="311"/>
      <c r="I37" s="317">
        <f>I35+1</f>
        <v>18</v>
      </c>
      <c r="J37" s="318"/>
      <c r="K37" s="319" t="str">
        <f>$W$11&amp;" / 2"</f>
        <v>E / 2</v>
      </c>
      <c r="L37" s="320"/>
      <c r="M37" s="321"/>
      <c r="N37" s="319" t="str">
        <f>$Z$11&amp;" / 3"</f>
        <v>X / 3</v>
      </c>
      <c r="O37" s="320"/>
      <c r="P37" s="321"/>
      <c r="Q37" s="319" t="str">
        <f>$X$11&amp;" / 1"</f>
        <v>L / 1</v>
      </c>
      <c r="R37" s="322"/>
      <c r="S37" s="323"/>
      <c r="T37" s="319" t="str">
        <f>$Y$11&amp;" / 4"</f>
        <v>S / 4</v>
      </c>
      <c r="U37" s="322"/>
      <c r="V37" s="323"/>
    </row>
    <row r="38" spans="1:22" ht="15" customHeight="1" x14ac:dyDescent="0.4">
      <c r="A38" s="303" t="s">
        <v>169</v>
      </c>
      <c r="B38" s="304"/>
      <c r="C38" s="296" t="s">
        <v>1</v>
      </c>
      <c r="D38" s="297"/>
      <c r="E38" s="297"/>
      <c r="F38" s="297"/>
      <c r="G38" s="297"/>
      <c r="H38" s="298"/>
      <c r="I38" s="305" t="s">
        <v>2</v>
      </c>
      <c r="J38" s="306"/>
      <c r="K38" s="324" t="s">
        <v>3</v>
      </c>
      <c r="L38" s="325"/>
      <c r="M38" s="326"/>
      <c r="N38" s="324" t="s">
        <v>4</v>
      </c>
      <c r="O38" s="325"/>
      <c r="P38" s="326"/>
      <c r="Q38" s="324" t="s">
        <v>5</v>
      </c>
      <c r="R38" s="327"/>
      <c r="S38" s="328"/>
      <c r="T38" s="324" t="s">
        <v>6</v>
      </c>
      <c r="U38" s="327"/>
      <c r="V38" s="328"/>
    </row>
    <row r="39" spans="1:22" ht="30" customHeight="1" thickBot="1" x14ac:dyDescent="0.45">
      <c r="A39" s="307" t="str">
        <f>A37</f>
        <v>1. / 1</v>
      </c>
      <c r="B39" s="308"/>
      <c r="C39" s="309">
        <f>C37</f>
        <v>45038</v>
      </c>
      <c r="D39" s="310"/>
      <c r="E39" s="310"/>
      <c r="F39" s="310"/>
      <c r="G39" s="310"/>
      <c r="H39" s="311"/>
      <c r="I39" s="317">
        <f>I37+1</f>
        <v>19</v>
      </c>
      <c r="J39" s="318"/>
      <c r="K39" s="319" t="str">
        <f>$W$11&amp;" / 3"</f>
        <v>E / 3</v>
      </c>
      <c r="L39" s="320"/>
      <c r="M39" s="321"/>
      <c r="N39" s="319" t="str">
        <f>$Z$11&amp;" / 2"</f>
        <v>X / 2</v>
      </c>
      <c r="O39" s="320"/>
      <c r="P39" s="321"/>
      <c r="Q39" s="319" t="str">
        <f>$X$11&amp;" / 4"</f>
        <v>L / 4</v>
      </c>
      <c r="R39" s="322"/>
      <c r="S39" s="323"/>
      <c r="T39" s="319" t="str">
        <f>$Y$11&amp;" / 1"</f>
        <v>S / 1</v>
      </c>
      <c r="U39" s="322"/>
      <c r="V39" s="323"/>
    </row>
    <row r="40" spans="1:22" ht="15" customHeight="1" x14ac:dyDescent="0.4">
      <c r="A40" s="303" t="s">
        <v>169</v>
      </c>
      <c r="B40" s="304"/>
      <c r="C40" s="296" t="s">
        <v>1</v>
      </c>
      <c r="D40" s="297"/>
      <c r="E40" s="297"/>
      <c r="F40" s="297"/>
      <c r="G40" s="297"/>
      <c r="H40" s="298"/>
      <c r="I40" s="305" t="s">
        <v>2</v>
      </c>
      <c r="J40" s="306"/>
      <c r="K40" s="324" t="s">
        <v>3</v>
      </c>
      <c r="L40" s="325"/>
      <c r="M40" s="326"/>
      <c r="N40" s="324" t="s">
        <v>4</v>
      </c>
      <c r="O40" s="325"/>
      <c r="P40" s="326"/>
      <c r="Q40" s="324" t="s">
        <v>5</v>
      </c>
      <c r="R40" s="327"/>
      <c r="S40" s="328"/>
      <c r="T40" s="324" t="s">
        <v>6</v>
      </c>
      <c r="U40" s="327"/>
      <c r="V40" s="328"/>
    </row>
    <row r="41" spans="1:22" ht="30" customHeight="1" thickBot="1" x14ac:dyDescent="0.45">
      <c r="A41" s="307" t="str">
        <f>A39</f>
        <v>1. / 1</v>
      </c>
      <c r="B41" s="308"/>
      <c r="C41" s="309">
        <f>C39</f>
        <v>45038</v>
      </c>
      <c r="D41" s="310"/>
      <c r="E41" s="310"/>
      <c r="F41" s="310"/>
      <c r="G41" s="310"/>
      <c r="H41" s="311"/>
      <c r="I41" s="317">
        <f>I39+1</f>
        <v>20</v>
      </c>
      <c r="J41" s="318"/>
      <c r="K41" s="319" t="str">
        <f>$W$11&amp;" / 4"</f>
        <v>E / 4</v>
      </c>
      <c r="L41" s="320"/>
      <c r="M41" s="321"/>
      <c r="N41" s="319" t="str">
        <f>$Z$11&amp;" / 1"</f>
        <v>X / 1</v>
      </c>
      <c r="O41" s="320"/>
      <c r="P41" s="321"/>
      <c r="Q41" s="319" t="str">
        <f>$X$11&amp;" / 3"</f>
        <v>L / 3</v>
      </c>
      <c r="R41" s="322"/>
      <c r="S41" s="323"/>
      <c r="T41" s="319" t="str">
        <f>$Y$11&amp;" / 2"</f>
        <v>S / 2</v>
      </c>
      <c r="U41" s="322"/>
      <c r="V41" s="323"/>
    </row>
    <row r="42" spans="1:22" ht="15" customHeight="1" x14ac:dyDescent="0.4">
      <c r="A42" s="312" t="s">
        <v>165</v>
      </c>
      <c r="B42" s="313"/>
      <c r="C42" s="314" t="s">
        <v>1</v>
      </c>
      <c r="D42" s="315"/>
      <c r="E42" s="315"/>
      <c r="F42" s="315"/>
      <c r="G42" s="315"/>
      <c r="H42" s="316"/>
      <c r="I42" s="329" t="s">
        <v>2</v>
      </c>
      <c r="J42" s="330"/>
      <c r="K42" s="331" t="s">
        <v>3</v>
      </c>
      <c r="L42" s="332"/>
      <c r="M42" s="333"/>
      <c r="N42" s="331" t="s">
        <v>4</v>
      </c>
      <c r="O42" s="332"/>
      <c r="P42" s="333"/>
      <c r="Q42" s="331" t="s">
        <v>5</v>
      </c>
      <c r="R42" s="339"/>
      <c r="S42" s="340"/>
      <c r="T42" s="331" t="s">
        <v>6</v>
      </c>
      <c r="U42" s="339"/>
      <c r="V42" s="340"/>
    </row>
    <row r="43" spans="1:22" ht="30" customHeight="1" thickBot="1" x14ac:dyDescent="0.45">
      <c r="A43" s="341" t="str">
        <f>$W$1&amp;". / 2"</f>
        <v>1. / 2</v>
      </c>
      <c r="B43" s="342"/>
      <c r="C43" s="274">
        <f>C41</f>
        <v>45038</v>
      </c>
      <c r="D43" s="275"/>
      <c r="E43" s="275"/>
      <c r="F43" s="275"/>
      <c r="G43" s="275"/>
      <c r="H43" s="276"/>
      <c r="I43" s="299">
        <f>IF($AE$19=1,1,1)</f>
        <v>1</v>
      </c>
      <c r="J43" s="300"/>
      <c r="K43" s="334" t="str">
        <f>$Z$3&amp;" / 2"</f>
        <v>T / 2</v>
      </c>
      <c r="L43" s="337"/>
      <c r="M43" s="338"/>
      <c r="N43" s="334" t="str">
        <f>$W$3&amp;" / 1"</f>
        <v>A / 1</v>
      </c>
      <c r="O43" s="337"/>
      <c r="P43" s="338"/>
      <c r="Q43" s="334" t="str">
        <f>$Y$3&amp;" / 4"</f>
        <v>M / 4</v>
      </c>
      <c r="R43" s="335"/>
      <c r="S43" s="336"/>
      <c r="T43" s="334" t="str">
        <f>$X$3&amp;" / 3"</f>
        <v>F / 3</v>
      </c>
      <c r="U43" s="335"/>
      <c r="V43" s="336"/>
    </row>
    <row r="44" spans="1:22" ht="15" customHeight="1" x14ac:dyDescent="0.4">
      <c r="A44" s="312" t="s">
        <v>165</v>
      </c>
      <c r="B44" s="313"/>
      <c r="C44" s="314" t="s">
        <v>1</v>
      </c>
      <c r="D44" s="315"/>
      <c r="E44" s="315"/>
      <c r="F44" s="315"/>
      <c r="G44" s="315"/>
      <c r="H44" s="316"/>
      <c r="I44" s="329" t="s">
        <v>2</v>
      </c>
      <c r="J44" s="330"/>
      <c r="K44" s="331" t="s">
        <v>3</v>
      </c>
      <c r="L44" s="332"/>
      <c r="M44" s="333"/>
      <c r="N44" s="331" t="s">
        <v>4</v>
      </c>
      <c r="O44" s="332"/>
      <c r="P44" s="333"/>
      <c r="Q44" s="331" t="s">
        <v>5</v>
      </c>
      <c r="R44" s="339"/>
      <c r="S44" s="340"/>
      <c r="T44" s="331" t="s">
        <v>6</v>
      </c>
      <c r="U44" s="339"/>
      <c r="V44" s="340"/>
    </row>
    <row r="45" spans="1:22" ht="30" customHeight="1" thickBot="1" x14ac:dyDescent="0.45">
      <c r="A45" s="341" t="str">
        <f>A43</f>
        <v>1. / 2</v>
      </c>
      <c r="B45" s="342"/>
      <c r="C45" s="274">
        <f>C43</f>
        <v>45038</v>
      </c>
      <c r="D45" s="275"/>
      <c r="E45" s="275"/>
      <c r="F45" s="275"/>
      <c r="G45" s="275"/>
      <c r="H45" s="276"/>
      <c r="I45" s="299">
        <f>I43+1</f>
        <v>2</v>
      </c>
      <c r="J45" s="300"/>
      <c r="K45" s="334" t="str">
        <f>$Z$3&amp;" / 1"</f>
        <v>T / 1</v>
      </c>
      <c r="L45" s="337"/>
      <c r="M45" s="338"/>
      <c r="N45" s="334" t="str">
        <f>$W$3&amp;" / 2"</f>
        <v>A / 2</v>
      </c>
      <c r="O45" s="337"/>
      <c r="P45" s="338"/>
      <c r="Q45" s="334" t="str">
        <f>$Y$3&amp;" / 3"</f>
        <v>M / 3</v>
      </c>
      <c r="R45" s="335"/>
      <c r="S45" s="336"/>
      <c r="T45" s="334" t="str">
        <f>$X$3&amp;" / 4"</f>
        <v>F / 4</v>
      </c>
      <c r="U45" s="335"/>
      <c r="V45" s="336"/>
    </row>
    <row r="46" spans="1:22" ht="15" customHeight="1" x14ac:dyDescent="0.4">
      <c r="A46" s="312" t="s">
        <v>165</v>
      </c>
      <c r="B46" s="313"/>
      <c r="C46" s="314" t="s">
        <v>1</v>
      </c>
      <c r="D46" s="315"/>
      <c r="E46" s="315"/>
      <c r="F46" s="315"/>
      <c r="G46" s="315"/>
      <c r="H46" s="316"/>
      <c r="I46" s="329" t="s">
        <v>2</v>
      </c>
      <c r="J46" s="330"/>
      <c r="K46" s="331" t="s">
        <v>3</v>
      </c>
      <c r="L46" s="332"/>
      <c r="M46" s="333"/>
      <c r="N46" s="331" t="s">
        <v>4</v>
      </c>
      <c r="O46" s="332"/>
      <c r="P46" s="333"/>
      <c r="Q46" s="331" t="s">
        <v>5</v>
      </c>
      <c r="R46" s="339"/>
      <c r="S46" s="340"/>
      <c r="T46" s="331" t="s">
        <v>6</v>
      </c>
      <c r="U46" s="339"/>
      <c r="V46" s="340"/>
    </row>
    <row r="47" spans="1:22" ht="30" customHeight="1" thickBot="1" x14ac:dyDescent="0.45">
      <c r="A47" s="341" t="str">
        <f>A45</f>
        <v>1. / 2</v>
      </c>
      <c r="B47" s="342"/>
      <c r="C47" s="274">
        <f>C45</f>
        <v>45038</v>
      </c>
      <c r="D47" s="275"/>
      <c r="E47" s="275"/>
      <c r="F47" s="275"/>
      <c r="G47" s="275"/>
      <c r="H47" s="276"/>
      <c r="I47" s="299">
        <f>I45+1</f>
        <v>3</v>
      </c>
      <c r="J47" s="300"/>
      <c r="K47" s="334" t="str">
        <f>$Z$3&amp;" / 4"</f>
        <v>T / 4</v>
      </c>
      <c r="L47" s="337"/>
      <c r="M47" s="338"/>
      <c r="N47" s="334" t="str">
        <f>$W$3&amp;" / 3"</f>
        <v>A / 3</v>
      </c>
      <c r="O47" s="337"/>
      <c r="P47" s="338"/>
      <c r="Q47" s="334" t="str">
        <f>$Y$3&amp;" / 2"</f>
        <v>M / 2</v>
      </c>
      <c r="R47" s="335"/>
      <c r="S47" s="336"/>
      <c r="T47" s="334" t="str">
        <f>$X$3&amp;" / 1"</f>
        <v>F / 1</v>
      </c>
      <c r="U47" s="335"/>
      <c r="V47" s="336"/>
    </row>
    <row r="48" spans="1:22" ht="15" customHeight="1" x14ac:dyDescent="0.4">
      <c r="A48" s="312" t="s">
        <v>165</v>
      </c>
      <c r="B48" s="313"/>
      <c r="C48" s="314" t="s">
        <v>1</v>
      </c>
      <c r="D48" s="315"/>
      <c r="E48" s="315"/>
      <c r="F48" s="315"/>
      <c r="G48" s="315"/>
      <c r="H48" s="316"/>
      <c r="I48" s="329" t="s">
        <v>2</v>
      </c>
      <c r="J48" s="330"/>
      <c r="K48" s="331" t="s">
        <v>3</v>
      </c>
      <c r="L48" s="332"/>
      <c r="M48" s="333"/>
      <c r="N48" s="331" t="s">
        <v>4</v>
      </c>
      <c r="O48" s="332"/>
      <c r="P48" s="333"/>
      <c r="Q48" s="331" t="s">
        <v>5</v>
      </c>
      <c r="R48" s="339"/>
      <c r="S48" s="340"/>
      <c r="T48" s="331" t="s">
        <v>6</v>
      </c>
      <c r="U48" s="339"/>
      <c r="V48" s="340"/>
    </row>
    <row r="49" spans="1:22" ht="30" customHeight="1" thickBot="1" x14ac:dyDescent="0.45">
      <c r="A49" s="341" t="str">
        <f>A47</f>
        <v>1. / 2</v>
      </c>
      <c r="B49" s="342"/>
      <c r="C49" s="274">
        <f>C47</f>
        <v>45038</v>
      </c>
      <c r="D49" s="275"/>
      <c r="E49" s="275"/>
      <c r="F49" s="275"/>
      <c r="G49" s="275"/>
      <c r="H49" s="276"/>
      <c r="I49" s="299">
        <f>I47+1</f>
        <v>4</v>
      </c>
      <c r="J49" s="300"/>
      <c r="K49" s="334" t="str">
        <f>$Z$3&amp;" / 3"</f>
        <v>T / 3</v>
      </c>
      <c r="L49" s="337"/>
      <c r="M49" s="338"/>
      <c r="N49" s="334" t="str">
        <f>$W$3&amp;" / 4"</f>
        <v>A / 4</v>
      </c>
      <c r="O49" s="337"/>
      <c r="P49" s="338"/>
      <c r="Q49" s="334" t="str">
        <f>$Y$3&amp;" / 1"</f>
        <v>M / 1</v>
      </c>
      <c r="R49" s="335"/>
      <c r="S49" s="336"/>
      <c r="T49" s="334" t="str">
        <f>$X$3&amp;" / 2"</f>
        <v>F / 2</v>
      </c>
      <c r="U49" s="335"/>
      <c r="V49" s="336"/>
    </row>
    <row r="50" spans="1:22" ht="15" customHeight="1" x14ac:dyDescent="0.4">
      <c r="A50" s="346" t="s">
        <v>166</v>
      </c>
      <c r="B50" s="347"/>
      <c r="C50" s="348" t="s">
        <v>1</v>
      </c>
      <c r="D50" s="349"/>
      <c r="E50" s="349"/>
      <c r="F50" s="349"/>
      <c r="G50" s="349"/>
      <c r="H50" s="350"/>
      <c r="I50" s="351" t="s">
        <v>2</v>
      </c>
      <c r="J50" s="352"/>
      <c r="K50" s="360" t="s">
        <v>3</v>
      </c>
      <c r="L50" s="361"/>
      <c r="M50" s="362"/>
      <c r="N50" s="360" t="s">
        <v>4</v>
      </c>
      <c r="O50" s="361"/>
      <c r="P50" s="362"/>
      <c r="Q50" s="360" t="s">
        <v>5</v>
      </c>
      <c r="R50" s="363"/>
      <c r="S50" s="364"/>
      <c r="T50" s="360" t="s">
        <v>6</v>
      </c>
      <c r="U50" s="363"/>
      <c r="V50" s="364"/>
    </row>
    <row r="51" spans="1:22" ht="30" customHeight="1" thickBot="1" x14ac:dyDescent="0.45">
      <c r="A51" s="353" t="str">
        <f>A49</f>
        <v>1. / 2</v>
      </c>
      <c r="B51" s="354"/>
      <c r="C51" s="355">
        <f>C49</f>
        <v>45038</v>
      </c>
      <c r="D51" s="356"/>
      <c r="E51" s="356"/>
      <c r="F51" s="356"/>
      <c r="G51" s="356"/>
      <c r="H51" s="357"/>
      <c r="I51" s="358">
        <f>IF($AE$19=1,5,1)</f>
        <v>5</v>
      </c>
      <c r="J51" s="359"/>
      <c r="K51" s="343" t="str">
        <f>$Z$5&amp;" / 2"</f>
        <v>U / 2</v>
      </c>
      <c r="L51" s="344"/>
      <c r="M51" s="345"/>
      <c r="N51" s="343" t="str">
        <f>$W$5&amp;" / 1"</f>
        <v>B / 1</v>
      </c>
      <c r="O51" s="344"/>
      <c r="P51" s="345"/>
      <c r="Q51" s="343" t="str">
        <f>$Y$5&amp;" / 4"</f>
        <v>N / 4</v>
      </c>
      <c r="R51" s="365"/>
      <c r="S51" s="366"/>
      <c r="T51" s="343" t="str">
        <f>$X$5&amp;" / 3"</f>
        <v>H / 3</v>
      </c>
      <c r="U51" s="365"/>
      <c r="V51" s="366"/>
    </row>
    <row r="52" spans="1:22" ht="15" customHeight="1" x14ac:dyDescent="0.4">
      <c r="A52" s="346" t="s">
        <v>166</v>
      </c>
      <c r="B52" s="347"/>
      <c r="C52" s="348" t="s">
        <v>1</v>
      </c>
      <c r="D52" s="349"/>
      <c r="E52" s="349"/>
      <c r="F52" s="349"/>
      <c r="G52" s="349"/>
      <c r="H52" s="350"/>
      <c r="I52" s="351" t="s">
        <v>2</v>
      </c>
      <c r="J52" s="352"/>
      <c r="K52" s="360" t="s">
        <v>3</v>
      </c>
      <c r="L52" s="361"/>
      <c r="M52" s="362"/>
      <c r="N52" s="360" t="s">
        <v>4</v>
      </c>
      <c r="O52" s="361"/>
      <c r="P52" s="362"/>
      <c r="Q52" s="360" t="s">
        <v>5</v>
      </c>
      <c r="R52" s="363"/>
      <c r="S52" s="364"/>
      <c r="T52" s="360" t="s">
        <v>6</v>
      </c>
      <c r="U52" s="363"/>
      <c r="V52" s="364"/>
    </row>
    <row r="53" spans="1:22" ht="30" customHeight="1" thickBot="1" x14ac:dyDescent="0.45">
      <c r="A53" s="353" t="str">
        <f>A51</f>
        <v>1. / 2</v>
      </c>
      <c r="B53" s="354"/>
      <c r="C53" s="355">
        <f>C51</f>
        <v>45038</v>
      </c>
      <c r="D53" s="356"/>
      <c r="E53" s="356"/>
      <c r="F53" s="356"/>
      <c r="G53" s="356"/>
      <c r="H53" s="357"/>
      <c r="I53" s="358">
        <f>I51+1</f>
        <v>6</v>
      </c>
      <c r="J53" s="359"/>
      <c r="K53" s="343" t="str">
        <f>$Z$5&amp;" / 1"</f>
        <v>U / 1</v>
      </c>
      <c r="L53" s="344"/>
      <c r="M53" s="345"/>
      <c r="N53" s="343" t="str">
        <f>$W$5&amp;" / 2"</f>
        <v>B / 2</v>
      </c>
      <c r="O53" s="344"/>
      <c r="P53" s="345"/>
      <c r="Q53" s="343" t="str">
        <f>$Y$5&amp;" / 3"</f>
        <v>N / 3</v>
      </c>
      <c r="R53" s="365"/>
      <c r="S53" s="366"/>
      <c r="T53" s="343" t="str">
        <f>$X$5&amp;" / 4"</f>
        <v>H / 4</v>
      </c>
      <c r="U53" s="365"/>
      <c r="V53" s="366"/>
    </row>
    <row r="54" spans="1:22" ht="15" customHeight="1" x14ac:dyDescent="0.4">
      <c r="A54" s="346" t="s">
        <v>166</v>
      </c>
      <c r="B54" s="347"/>
      <c r="C54" s="348" t="s">
        <v>1</v>
      </c>
      <c r="D54" s="349"/>
      <c r="E54" s="349"/>
      <c r="F54" s="349"/>
      <c r="G54" s="349"/>
      <c r="H54" s="350"/>
      <c r="I54" s="351" t="s">
        <v>2</v>
      </c>
      <c r="J54" s="352"/>
      <c r="K54" s="360" t="s">
        <v>3</v>
      </c>
      <c r="L54" s="361"/>
      <c r="M54" s="362"/>
      <c r="N54" s="360" t="s">
        <v>4</v>
      </c>
      <c r="O54" s="361"/>
      <c r="P54" s="362"/>
      <c r="Q54" s="360" t="s">
        <v>5</v>
      </c>
      <c r="R54" s="363"/>
      <c r="S54" s="364"/>
      <c r="T54" s="360" t="s">
        <v>6</v>
      </c>
      <c r="U54" s="363"/>
      <c r="V54" s="364"/>
    </row>
    <row r="55" spans="1:22" ht="30" customHeight="1" thickBot="1" x14ac:dyDescent="0.45">
      <c r="A55" s="353" t="str">
        <f>A53</f>
        <v>1. / 2</v>
      </c>
      <c r="B55" s="354"/>
      <c r="C55" s="355">
        <f>C53</f>
        <v>45038</v>
      </c>
      <c r="D55" s="356"/>
      <c r="E55" s="356"/>
      <c r="F55" s="356"/>
      <c r="G55" s="356"/>
      <c r="H55" s="357"/>
      <c r="I55" s="358">
        <f>I53+1</f>
        <v>7</v>
      </c>
      <c r="J55" s="359"/>
      <c r="K55" s="343" t="str">
        <f>$Z$5&amp;" / 4"</f>
        <v>U / 4</v>
      </c>
      <c r="L55" s="344"/>
      <c r="M55" s="345"/>
      <c r="N55" s="343" t="str">
        <f>$W$5&amp;" / 3"</f>
        <v>B / 3</v>
      </c>
      <c r="O55" s="344"/>
      <c r="P55" s="345"/>
      <c r="Q55" s="343" t="str">
        <f>$Y$5&amp;" / 2"</f>
        <v>N / 2</v>
      </c>
      <c r="R55" s="365"/>
      <c r="S55" s="366"/>
      <c r="T55" s="343" t="str">
        <f>$X$5&amp;" / 1"</f>
        <v>H / 1</v>
      </c>
      <c r="U55" s="365"/>
      <c r="V55" s="366"/>
    </row>
    <row r="56" spans="1:22" ht="15" customHeight="1" x14ac:dyDescent="0.4">
      <c r="A56" s="346" t="s">
        <v>166</v>
      </c>
      <c r="B56" s="347"/>
      <c r="C56" s="348" t="s">
        <v>1</v>
      </c>
      <c r="D56" s="349"/>
      <c r="E56" s="349"/>
      <c r="F56" s="349"/>
      <c r="G56" s="349"/>
      <c r="H56" s="350"/>
      <c r="I56" s="351" t="s">
        <v>2</v>
      </c>
      <c r="J56" s="352"/>
      <c r="K56" s="360" t="s">
        <v>3</v>
      </c>
      <c r="L56" s="361"/>
      <c r="M56" s="362"/>
      <c r="N56" s="360" t="s">
        <v>4</v>
      </c>
      <c r="O56" s="361"/>
      <c r="P56" s="362"/>
      <c r="Q56" s="360" t="s">
        <v>5</v>
      </c>
      <c r="R56" s="363"/>
      <c r="S56" s="364"/>
      <c r="T56" s="360" t="s">
        <v>6</v>
      </c>
      <c r="U56" s="363"/>
      <c r="V56" s="364"/>
    </row>
    <row r="57" spans="1:22" ht="30" customHeight="1" thickBot="1" x14ac:dyDescent="0.45">
      <c r="A57" s="353" t="str">
        <f>A55</f>
        <v>1. / 2</v>
      </c>
      <c r="B57" s="354"/>
      <c r="C57" s="355">
        <f>C55</f>
        <v>45038</v>
      </c>
      <c r="D57" s="356"/>
      <c r="E57" s="356"/>
      <c r="F57" s="356"/>
      <c r="G57" s="356"/>
      <c r="H57" s="357"/>
      <c r="I57" s="358">
        <f>I55+1</f>
        <v>8</v>
      </c>
      <c r="J57" s="359"/>
      <c r="K57" s="343" t="str">
        <f>$Z$5&amp;" / 3"</f>
        <v>U / 3</v>
      </c>
      <c r="L57" s="344"/>
      <c r="M57" s="345"/>
      <c r="N57" s="343" t="str">
        <f>$W$5&amp;" / 4"</f>
        <v>B / 4</v>
      </c>
      <c r="O57" s="344"/>
      <c r="P57" s="345"/>
      <c r="Q57" s="343" t="str">
        <f>$Y$5&amp;" / 1"</f>
        <v>N / 1</v>
      </c>
      <c r="R57" s="365"/>
      <c r="S57" s="366"/>
      <c r="T57" s="343" t="str">
        <f>$X$5&amp;" / 2"</f>
        <v>H / 2</v>
      </c>
      <c r="U57" s="365"/>
      <c r="V57" s="366"/>
    </row>
    <row r="58" spans="1:22" ht="15" customHeight="1" x14ac:dyDescent="0.4">
      <c r="A58" s="369" t="s">
        <v>167</v>
      </c>
      <c r="B58" s="370"/>
      <c r="C58" s="371" t="s">
        <v>1</v>
      </c>
      <c r="D58" s="372"/>
      <c r="E58" s="372"/>
      <c r="F58" s="372"/>
      <c r="G58" s="372"/>
      <c r="H58" s="373"/>
      <c r="I58" s="374" t="s">
        <v>2</v>
      </c>
      <c r="J58" s="375"/>
      <c r="K58" s="386" t="s">
        <v>3</v>
      </c>
      <c r="L58" s="389"/>
      <c r="M58" s="390"/>
      <c r="N58" s="386" t="s">
        <v>3</v>
      </c>
      <c r="O58" s="389"/>
      <c r="P58" s="390"/>
      <c r="Q58" s="386" t="s">
        <v>5</v>
      </c>
      <c r="R58" s="387"/>
      <c r="S58" s="388"/>
      <c r="T58" s="386" t="s">
        <v>6</v>
      </c>
      <c r="U58" s="387"/>
      <c r="V58" s="388"/>
    </row>
    <row r="59" spans="1:22" ht="30" customHeight="1" thickBot="1" x14ac:dyDescent="0.45">
      <c r="A59" s="376" t="str">
        <f>A57</f>
        <v>1. / 2</v>
      </c>
      <c r="B59" s="377"/>
      <c r="C59" s="378">
        <f>C57</f>
        <v>45038</v>
      </c>
      <c r="D59" s="379"/>
      <c r="E59" s="379"/>
      <c r="F59" s="379"/>
      <c r="G59" s="379"/>
      <c r="H59" s="380"/>
      <c r="I59" s="367">
        <f>IF($AE$19=1,9,1)</f>
        <v>9</v>
      </c>
      <c r="J59" s="368"/>
      <c r="K59" s="381" t="str">
        <f>$Z$7&amp;" / 2"</f>
        <v>V / 2</v>
      </c>
      <c r="L59" s="382"/>
      <c r="M59" s="383"/>
      <c r="N59" s="381" t="str">
        <f>$W$7&amp;" / 1"</f>
        <v>C / 1</v>
      </c>
      <c r="O59" s="382"/>
      <c r="P59" s="383"/>
      <c r="Q59" s="381" t="str">
        <f>$Y$7&amp;" / 4"</f>
        <v>P / 4</v>
      </c>
      <c r="R59" s="384"/>
      <c r="S59" s="385"/>
      <c r="T59" s="381" t="str">
        <f>$X$7&amp;" / 3"</f>
        <v>J / 3</v>
      </c>
      <c r="U59" s="384"/>
      <c r="V59" s="385"/>
    </row>
    <row r="60" spans="1:22" ht="15" customHeight="1" x14ac:dyDescent="0.4">
      <c r="A60" s="369" t="s">
        <v>167</v>
      </c>
      <c r="B60" s="370"/>
      <c r="C60" s="371" t="s">
        <v>1</v>
      </c>
      <c r="D60" s="372"/>
      <c r="E60" s="372"/>
      <c r="F60" s="372"/>
      <c r="G60" s="372"/>
      <c r="H60" s="373"/>
      <c r="I60" s="374" t="s">
        <v>2</v>
      </c>
      <c r="J60" s="375"/>
      <c r="K60" s="386" t="s">
        <v>3</v>
      </c>
      <c r="L60" s="389"/>
      <c r="M60" s="390"/>
      <c r="N60" s="386" t="s">
        <v>3</v>
      </c>
      <c r="O60" s="389"/>
      <c r="P60" s="390"/>
      <c r="Q60" s="386" t="s">
        <v>5</v>
      </c>
      <c r="R60" s="387"/>
      <c r="S60" s="388"/>
      <c r="T60" s="386" t="s">
        <v>6</v>
      </c>
      <c r="U60" s="387"/>
      <c r="V60" s="388"/>
    </row>
    <row r="61" spans="1:22" ht="30" customHeight="1" thickBot="1" x14ac:dyDescent="0.45">
      <c r="A61" s="376" t="str">
        <f>A59</f>
        <v>1. / 2</v>
      </c>
      <c r="B61" s="377"/>
      <c r="C61" s="378">
        <f>C59</f>
        <v>45038</v>
      </c>
      <c r="D61" s="379"/>
      <c r="E61" s="379"/>
      <c r="F61" s="379"/>
      <c r="G61" s="379"/>
      <c r="H61" s="380"/>
      <c r="I61" s="367">
        <f>I59+1</f>
        <v>10</v>
      </c>
      <c r="J61" s="368"/>
      <c r="K61" s="381" t="str">
        <f>$Z$7&amp;" / 1"</f>
        <v>V / 1</v>
      </c>
      <c r="L61" s="382"/>
      <c r="M61" s="383"/>
      <c r="N61" s="381" t="str">
        <f>$W$7&amp;" / 2"</f>
        <v>C / 2</v>
      </c>
      <c r="O61" s="382"/>
      <c r="P61" s="383"/>
      <c r="Q61" s="381" t="str">
        <f>$Y$7&amp;" / 3"</f>
        <v>P / 3</v>
      </c>
      <c r="R61" s="384"/>
      <c r="S61" s="385"/>
      <c r="T61" s="381" t="str">
        <f>$X$7&amp;" / 4"</f>
        <v>J / 4</v>
      </c>
      <c r="U61" s="384"/>
      <c r="V61" s="385"/>
    </row>
    <row r="62" spans="1:22" ht="15" customHeight="1" x14ac:dyDescent="0.4">
      <c r="A62" s="369" t="s">
        <v>167</v>
      </c>
      <c r="B62" s="370"/>
      <c r="C62" s="371" t="s">
        <v>1</v>
      </c>
      <c r="D62" s="372"/>
      <c r="E62" s="372"/>
      <c r="F62" s="372"/>
      <c r="G62" s="372"/>
      <c r="H62" s="373"/>
      <c r="I62" s="374" t="s">
        <v>2</v>
      </c>
      <c r="J62" s="375"/>
      <c r="K62" s="386" t="s">
        <v>3</v>
      </c>
      <c r="L62" s="389"/>
      <c r="M62" s="390"/>
      <c r="N62" s="386" t="s">
        <v>3</v>
      </c>
      <c r="O62" s="389"/>
      <c r="P62" s="390"/>
      <c r="Q62" s="386" t="s">
        <v>5</v>
      </c>
      <c r="R62" s="387"/>
      <c r="S62" s="388"/>
      <c r="T62" s="386" t="s">
        <v>6</v>
      </c>
      <c r="U62" s="387"/>
      <c r="V62" s="388"/>
    </row>
    <row r="63" spans="1:22" ht="30" customHeight="1" thickBot="1" x14ac:dyDescent="0.45">
      <c r="A63" s="376" t="str">
        <f>A61</f>
        <v>1. / 2</v>
      </c>
      <c r="B63" s="377"/>
      <c r="C63" s="378">
        <f>C61</f>
        <v>45038</v>
      </c>
      <c r="D63" s="379"/>
      <c r="E63" s="379"/>
      <c r="F63" s="379"/>
      <c r="G63" s="379"/>
      <c r="H63" s="380"/>
      <c r="I63" s="367">
        <f>I61+1</f>
        <v>11</v>
      </c>
      <c r="J63" s="368"/>
      <c r="K63" s="381" t="str">
        <f>$Z$7&amp;" / 4"</f>
        <v>V / 4</v>
      </c>
      <c r="L63" s="382"/>
      <c r="M63" s="383"/>
      <c r="N63" s="381" t="str">
        <f>$W$7&amp;" / 3"</f>
        <v>C / 3</v>
      </c>
      <c r="O63" s="382"/>
      <c r="P63" s="383"/>
      <c r="Q63" s="381" t="str">
        <f>$Y$7&amp;" / 2"</f>
        <v>P / 2</v>
      </c>
      <c r="R63" s="384"/>
      <c r="S63" s="385"/>
      <c r="T63" s="381" t="str">
        <f>$X$7&amp;" / 1"</f>
        <v>J / 1</v>
      </c>
      <c r="U63" s="384"/>
      <c r="V63" s="385"/>
    </row>
    <row r="64" spans="1:22" ht="15" customHeight="1" x14ac:dyDescent="0.4">
      <c r="A64" s="369" t="s">
        <v>167</v>
      </c>
      <c r="B64" s="370"/>
      <c r="C64" s="371" t="s">
        <v>1</v>
      </c>
      <c r="D64" s="372"/>
      <c r="E64" s="372"/>
      <c r="F64" s="372"/>
      <c r="G64" s="372"/>
      <c r="H64" s="373"/>
      <c r="I64" s="374" t="s">
        <v>2</v>
      </c>
      <c r="J64" s="375"/>
      <c r="K64" s="386" t="s">
        <v>3</v>
      </c>
      <c r="L64" s="389"/>
      <c r="M64" s="390"/>
      <c r="N64" s="386" t="s">
        <v>3</v>
      </c>
      <c r="O64" s="389"/>
      <c r="P64" s="390"/>
      <c r="Q64" s="386" t="s">
        <v>5</v>
      </c>
      <c r="R64" s="387"/>
      <c r="S64" s="388"/>
      <c r="T64" s="386" t="s">
        <v>6</v>
      </c>
      <c r="U64" s="387"/>
      <c r="V64" s="388"/>
    </row>
    <row r="65" spans="1:22" ht="30" customHeight="1" thickBot="1" x14ac:dyDescent="0.45">
      <c r="A65" s="376" t="str">
        <f>A63</f>
        <v>1. / 2</v>
      </c>
      <c r="B65" s="377"/>
      <c r="C65" s="378">
        <f>C63</f>
        <v>45038</v>
      </c>
      <c r="D65" s="379"/>
      <c r="E65" s="379"/>
      <c r="F65" s="379"/>
      <c r="G65" s="379"/>
      <c r="H65" s="380"/>
      <c r="I65" s="367">
        <f>I63+1</f>
        <v>12</v>
      </c>
      <c r="J65" s="368"/>
      <c r="K65" s="381" t="str">
        <f>$Z$7&amp;" / 3"</f>
        <v>V / 3</v>
      </c>
      <c r="L65" s="382"/>
      <c r="M65" s="383"/>
      <c r="N65" s="381" t="str">
        <f>$W$7&amp;" / 4"</f>
        <v>C / 4</v>
      </c>
      <c r="O65" s="382"/>
      <c r="P65" s="383"/>
      <c r="Q65" s="381" t="str">
        <f>$Y$7&amp;" / 1"</f>
        <v>P / 1</v>
      </c>
      <c r="R65" s="384"/>
      <c r="S65" s="385"/>
      <c r="T65" s="381" t="str">
        <f>$X$7&amp;" / 2"</f>
        <v>J / 2</v>
      </c>
      <c r="U65" s="384"/>
      <c r="V65" s="385"/>
    </row>
    <row r="66" spans="1:22" ht="15" customHeight="1" x14ac:dyDescent="0.4">
      <c r="A66" s="280" t="s">
        <v>168</v>
      </c>
      <c r="B66" s="281"/>
      <c r="C66" s="271" t="s">
        <v>1</v>
      </c>
      <c r="D66" s="272"/>
      <c r="E66" s="272"/>
      <c r="F66" s="272"/>
      <c r="G66" s="272"/>
      <c r="H66" s="273"/>
      <c r="I66" s="286" t="s">
        <v>2</v>
      </c>
      <c r="J66" s="287"/>
      <c r="K66" s="277" t="s">
        <v>3</v>
      </c>
      <c r="L66" s="278"/>
      <c r="M66" s="279"/>
      <c r="N66" s="277" t="s">
        <v>3</v>
      </c>
      <c r="O66" s="278"/>
      <c r="P66" s="279"/>
      <c r="Q66" s="277" t="s">
        <v>5</v>
      </c>
      <c r="R66" s="284"/>
      <c r="S66" s="285"/>
      <c r="T66" s="277" t="s">
        <v>6</v>
      </c>
      <c r="U66" s="284"/>
      <c r="V66" s="285"/>
    </row>
    <row r="67" spans="1:22" ht="30" customHeight="1" thickBot="1" x14ac:dyDescent="0.45">
      <c r="A67" s="282" t="str">
        <f>A65</f>
        <v>1. / 2</v>
      </c>
      <c r="B67" s="283"/>
      <c r="C67" s="288">
        <f>C65</f>
        <v>45038</v>
      </c>
      <c r="D67" s="289"/>
      <c r="E67" s="289"/>
      <c r="F67" s="289"/>
      <c r="G67" s="289"/>
      <c r="H67" s="290"/>
      <c r="I67" s="301">
        <f>IF($AE$19=1,13,1)</f>
        <v>13</v>
      </c>
      <c r="J67" s="302"/>
      <c r="K67" s="291" t="str">
        <f>$Z$9&amp;" / 2"</f>
        <v>W / 2</v>
      </c>
      <c r="L67" s="292"/>
      <c r="M67" s="293"/>
      <c r="N67" s="291" t="str">
        <f>$W$9&amp;" / 1"</f>
        <v>D / 1</v>
      </c>
      <c r="O67" s="292"/>
      <c r="P67" s="293"/>
      <c r="Q67" s="291" t="str">
        <f>$Y$9&amp;" / 4"</f>
        <v>R / 4</v>
      </c>
      <c r="R67" s="294"/>
      <c r="S67" s="295"/>
      <c r="T67" s="291" t="str">
        <f>$X$9&amp;" / 3"</f>
        <v>K / 3</v>
      </c>
      <c r="U67" s="294"/>
      <c r="V67" s="295"/>
    </row>
    <row r="68" spans="1:22" ht="15" customHeight="1" x14ac:dyDescent="0.4">
      <c r="A68" s="280" t="s">
        <v>168</v>
      </c>
      <c r="B68" s="281"/>
      <c r="C68" s="271" t="s">
        <v>1</v>
      </c>
      <c r="D68" s="272"/>
      <c r="E68" s="272"/>
      <c r="F68" s="272"/>
      <c r="G68" s="272"/>
      <c r="H68" s="273"/>
      <c r="I68" s="286" t="s">
        <v>2</v>
      </c>
      <c r="J68" s="287"/>
      <c r="K68" s="277" t="s">
        <v>3</v>
      </c>
      <c r="L68" s="278"/>
      <c r="M68" s="279"/>
      <c r="N68" s="277" t="s">
        <v>3</v>
      </c>
      <c r="O68" s="278"/>
      <c r="P68" s="279"/>
      <c r="Q68" s="277" t="s">
        <v>5</v>
      </c>
      <c r="R68" s="284"/>
      <c r="S68" s="285"/>
      <c r="T68" s="277" t="s">
        <v>6</v>
      </c>
      <c r="U68" s="284"/>
      <c r="V68" s="285"/>
    </row>
    <row r="69" spans="1:22" ht="30" customHeight="1" thickBot="1" x14ac:dyDescent="0.45">
      <c r="A69" s="282" t="str">
        <f>A67</f>
        <v>1. / 2</v>
      </c>
      <c r="B69" s="283"/>
      <c r="C69" s="288">
        <f>C67</f>
        <v>45038</v>
      </c>
      <c r="D69" s="289"/>
      <c r="E69" s="289"/>
      <c r="F69" s="289"/>
      <c r="G69" s="289"/>
      <c r="H69" s="290"/>
      <c r="I69" s="301">
        <f>I67+1</f>
        <v>14</v>
      </c>
      <c r="J69" s="302"/>
      <c r="K69" s="291" t="str">
        <f>$Z$9&amp;" / 1"</f>
        <v>W / 1</v>
      </c>
      <c r="L69" s="292"/>
      <c r="M69" s="293"/>
      <c r="N69" s="291" t="str">
        <f>$W$9&amp;" / 2"</f>
        <v>D / 2</v>
      </c>
      <c r="O69" s="292"/>
      <c r="P69" s="293"/>
      <c r="Q69" s="291" t="str">
        <f>$Y$9&amp;" / 3"</f>
        <v>R / 3</v>
      </c>
      <c r="R69" s="294"/>
      <c r="S69" s="295"/>
      <c r="T69" s="291" t="str">
        <f>$X$9&amp;" / 4"</f>
        <v>K / 4</v>
      </c>
      <c r="U69" s="294"/>
      <c r="V69" s="295"/>
    </row>
    <row r="70" spans="1:22" ht="15" customHeight="1" x14ac:dyDescent="0.4">
      <c r="A70" s="280" t="s">
        <v>168</v>
      </c>
      <c r="B70" s="281"/>
      <c r="C70" s="271" t="s">
        <v>1</v>
      </c>
      <c r="D70" s="272"/>
      <c r="E70" s="272"/>
      <c r="F70" s="272"/>
      <c r="G70" s="272"/>
      <c r="H70" s="273"/>
      <c r="I70" s="286" t="s">
        <v>2</v>
      </c>
      <c r="J70" s="287"/>
      <c r="K70" s="277" t="s">
        <v>3</v>
      </c>
      <c r="L70" s="278"/>
      <c r="M70" s="279"/>
      <c r="N70" s="277" t="s">
        <v>3</v>
      </c>
      <c r="O70" s="278"/>
      <c r="P70" s="279"/>
      <c r="Q70" s="277" t="s">
        <v>5</v>
      </c>
      <c r="R70" s="284"/>
      <c r="S70" s="285"/>
      <c r="T70" s="277" t="s">
        <v>6</v>
      </c>
      <c r="U70" s="284"/>
      <c r="V70" s="285"/>
    </row>
    <row r="71" spans="1:22" ht="30" customHeight="1" thickBot="1" x14ac:dyDescent="0.45">
      <c r="A71" s="282" t="str">
        <f>A69</f>
        <v>1. / 2</v>
      </c>
      <c r="B71" s="283"/>
      <c r="C71" s="288">
        <f>C69</f>
        <v>45038</v>
      </c>
      <c r="D71" s="289"/>
      <c r="E71" s="289"/>
      <c r="F71" s="289"/>
      <c r="G71" s="289"/>
      <c r="H71" s="290"/>
      <c r="I71" s="301">
        <f>I69+1</f>
        <v>15</v>
      </c>
      <c r="J71" s="302"/>
      <c r="K71" s="291" t="str">
        <f>$Z$9&amp;" / 4"</f>
        <v>W / 4</v>
      </c>
      <c r="L71" s="292"/>
      <c r="M71" s="293"/>
      <c r="N71" s="291" t="str">
        <f>$W$9&amp;" / 3"</f>
        <v>D / 3</v>
      </c>
      <c r="O71" s="292"/>
      <c r="P71" s="293"/>
      <c r="Q71" s="291" t="str">
        <f>$Y$9&amp;" / 2"</f>
        <v>R / 2</v>
      </c>
      <c r="R71" s="294"/>
      <c r="S71" s="295"/>
      <c r="T71" s="291" t="str">
        <f>$X$9&amp;" / 1"</f>
        <v>K / 1</v>
      </c>
      <c r="U71" s="294"/>
      <c r="V71" s="295"/>
    </row>
    <row r="72" spans="1:22" ht="15" customHeight="1" x14ac:dyDescent="0.4">
      <c r="A72" s="280" t="s">
        <v>168</v>
      </c>
      <c r="B72" s="281"/>
      <c r="C72" s="271" t="s">
        <v>1</v>
      </c>
      <c r="D72" s="272"/>
      <c r="E72" s="272"/>
      <c r="F72" s="272"/>
      <c r="G72" s="272"/>
      <c r="H72" s="273"/>
      <c r="I72" s="286" t="s">
        <v>2</v>
      </c>
      <c r="J72" s="287"/>
      <c r="K72" s="277" t="s">
        <v>3</v>
      </c>
      <c r="L72" s="278"/>
      <c r="M72" s="279"/>
      <c r="N72" s="277" t="s">
        <v>3</v>
      </c>
      <c r="O72" s="278"/>
      <c r="P72" s="279"/>
      <c r="Q72" s="277" t="s">
        <v>5</v>
      </c>
      <c r="R72" s="284"/>
      <c r="S72" s="285"/>
      <c r="T72" s="277" t="s">
        <v>6</v>
      </c>
      <c r="U72" s="284"/>
      <c r="V72" s="285"/>
    </row>
    <row r="73" spans="1:22" ht="30" customHeight="1" thickBot="1" x14ac:dyDescent="0.45">
      <c r="A73" s="282" t="str">
        <f>A71</f>
        <v>1. / 2</v>
      </c>
      <c r="B73" s="283"/>
      <c r="C73" s="288">
        <f>C71</f>
        <v>45038</v>
      </c>
      <c r="D73" s="289"/>
      <c r="E73" s="289"/>
      <c r="F73" s="289"/>
      <c r="G73" s="289"/>
      <c r="H73" s="290"/>
      <c r="I73" s="301">
        <f>I71+1</f>
        <v>16</v>
      </c>
      <c r="J73" s="302"/>
      <c r="K73" s="291" t="str">
        <f>$Z$9&amp;" / 3"</f>
        <v>W / 3</v>
      </c>
      <c r="L73" s="292"/>
      <c r="M73" s="293"/>
      <c r="N73" s="291" t="str">
        <f>$W$9&amp;" / 4"</f>
        <v>D / 4</v>
      </c>
      <c r="O73" s="292"/>
      <c r="P73" s="293"/>
      <c r="Q73" s="291" t="str">
        <f>$Y$9&amp;" / 1"</f>
        <v>R / 1</v>
      </c>
      <c r="R73" s="294"/>
      <c r="S73" s="295"/>
      <c r="T73" s="291" t="str">
        <f>$X$9&amp;" / 2"</f>
        <v>K / 2</v>
      </c>
      <c r="U73" s="294"/>
      <c r="V73" s="295"/>
    </row>
    <row r="74" spans="1:22" ht="15" customHeight="1" x14ac:dyDescent="0.4">
      <c r="A74" s="303" t="s">
        <v>169</v>
      </c>
      <c r="B74" s="304"/>
      <c r="C74" s="296" t="s">
        <v>1</v>
      </c>
      <c r="D74" s="297"/>
      <c r="E74" s="297"/>
      <c r="F74" s="297"/>
      <c r="G74" s="297"/>
      <c r="H74" s="298"/>
      <c r="I74" s="305" t="s">
        <v>2</v>
      </c>
      <c r="J74" s="306"/>
      <c r="K74" s="324" t="s">
        <v>3</v>
      </c>
      <c r="L74" s="325"/>
      <c r="M74" s="326"/>
      <c r="N74" s="324" t="s">
        <v>3</v>
      </c>
      <c r="O74" s="325"/>
      <c r="P74" s="326"/>
      <c r="Q74" s="324" t="s">
        <v>5</v>
      </c>
      <c r="R74" s="327"/>
      <c r="S74" s="328"/>
      <c r="T74" s="324" t="s">
        <v>6</v>
      </c>
      <c r="U74" s="327"/>
      <c r="V74" s="328"/>
    </row>
    <row r="75" spans="1:22" ht="30" customHeight="1" thickBot="1" x14ac:dyDescent="0.45">
      <c r="A75" s="307" t="str">
        <f>A73</f>
        <v>1. / 2</v>
      </c>
      <c r="B75" s="308"/>
      <c r="C75" s="309">
        <f>C73</f>
        <v>45038</v>
      </c>
      <c r="D75" s="310"/>
      <c r="E75" s="310"/>
      <c r="F75" s="310"/>
      <c r="G75" s="310"/>
      <c r="H75" s="311"/>
      <c r="I75" s="317">
        <f>IF($AE$19=1,17,1)</f>
        <v>17</v>
      </c>
      <c r="J75" s="318"/>
      <c r="K75" s="319" t="str">
        <f>$Z$11&amp;" / 2"</f>
        <v>X / 2</v>
      </c>
      <c r="L75" s="320"/>
      <c r="M75" s="321"/>
      <c r="N75" s="319" t="str">
        <f>$W$11&amp;" / 1"</f>
        <v>E / 1</v>
      </c>
      <c r="O75" s="320"/>
      <c r="P75" s="321"/>
      <c r="Q75" s="319" t="str">
        <f>$Y$11&amp;" / 4"</f>
        <v>S / 4</v>
      </c>
      <c r="R75" s="322"/>
      <c r="S75" s="323"/>
      <c r="T75" s="319" t="str">
        <f>$X$11&amp;" / 3"</f>
        <v>L / 3</v>
      </c>
      <c r="U75" s="322"/>
      <c r="V75" s="323"/>
    </row>
    <row r="76" spans="1:22" ht="15" customHeight="1" x14ac:dyDescent="0.4">
      <c r="A76" s="303" t="s">
        <v>169</v>
      </c>
      <c r="B76" s="304"/>
      <c r="C76" s="296" t="s">
        <v>1</v>
      </c>
      <c r="D76" s="297"/>
      <c r="E76" s="297"/>
      <c r="F76" s="297"/>
      <c r="G76" s="297"/>
      <c r="H76" s="298"/>
      <c r="I76" s="305" t="s">
        <v>2</v>
      </c>
      <c r="J76" s="306"/>
      <c r="K76" s="324" t="s">
        <v>3</v>
      </c>
      <c r="L76" s="325"/>
      <c r="M76" s="326"/>
      <c r="N76" s="324" t="s">
        <v>3</v>
      </c>
      <c r="O76" s="325"/>
      <c r="P76" s="326"/>
      <c r="Q76" s="324" t="s">
        <v>5</v>
      </c>
      <c r="R76" s="327"/>
      <c r="S76" s="328"/>
      <c r="T76" s="324" t="s">
        <v>6</v>
      </c>
      <c r="U76" s="327"/>
      <c r="V76" s="328"/>
    </row>
    <row r="77" spans="1:22" ht="30" customHeight="1" thickBot="1" x14ac:dyDescent="0.45">
      <c r="A77" s="307" t="str">
        <f>A75</f>
        <v>1. / 2</v>
      </c>
      <c r="B77" s="308"/>
      <c r="C77" s="309">
        <f>C75</f>
        <v>45038</v>
      </c>
      <c r="D77" s="310"/>
      <c r="E77" s="310"/>
      <c r="F77" s="310"/>
      <c r="G77" s="310"/>
      <c r="H77" s="311"/>
      <c r="I77" s="317">
        <f>I75+1</f>
        <v>18</v>
      </c>
      <c r="J77" s="318"/>
      <c r="K77" s="319" t="str">
        <f>$Z$11&amp;" / 1"</f>
        <v>X / 1</v>
      </c>
      <c r="L77" s="320"/>
      <c r="M77" s="321"/>
      <c r="N77" s="319" t="str">
        <f>$W$11&amp;" / 2"</f>
        <v>E / 2</v>
      </c>
      <c r="O77" s="320"/>
      <c r="P77" s="321"/>
      <c r="Q77" s="319" t="str">
        <f>$Y$11&amp;" / 3"</f>
        <v>S / 3</v>
      </c>
      <c r="R77" s="322"/>
      <c r="S77" s="323"/>
      <c r="T77" s="319" t="str">
        <f>$X$11&amp;" / 4"</f>
        <v>L / 4</v>
      </c>
      <c r="U77" s="322"/>
      <c r="V77" s="323"/>
    </row>
    <row r="78" spans="1:22" ht="15" customHeight="1" x14ac:dyDescent="0.4">
      <c r="A78" s="303" t="s">
        <v>169</v>
      </c>
      <c r="B78" s="304"/>
      <c r="C78" s="296" t="s">
        <v>1</v>
      </c>
      <c r="D78" s="297"/>
      <c r="E78" s="297"/>
      <c r="F78" s="297"/>
      <c r="G78" s="297"/>
      <c r="H78" s="298"/>
      <c r="I78" s="305" t="s">
        <v>2</v>
      </c>
      <c r="J78" s="306"/>
      <c r="K78" s="324" t="s">
        <v>3</v>
      </c>
      <c r="L78" s="325"/>
      <c r="M78" s="326"/>
      <c r="N78" s="324" t="s">
        <v>3</v>
      </c>
      <c r="O78" s="325"/>
      <c r="P78" s="326"/>
      <c r="Q78" s="324" t="s">
        <v>5</v>
      </c>
      <c r="R78" s="327"/>
      <c r="S78" s="328"/>
      <c r="T78" s="324" t="s">
        <v>6</v>
      </c>
      <c r="U78" s="327"/>
      <c r="V78" s="328"/>
    </row>
    <row r="79" spans="1:22" ht="30" customHeight="1" thickBot="1" x14ac:dyDescent="0.45">
      <c r="A79" s="307" t="str">
        <f>A77</f>
        <v>1. / 2</v>
      </c>
      <c r="B79" s="308"/>
      <c r="C79" s="309">
        <f>C77</f>
        <v>45038</v>
      </c>
      <c r="D79" s="310"/>
      <c r="E79" s="310"/>
      <c r="F79" s="310"/>
      <c r="G79" s="310"/>
      <c r="H79" s="311"/>
      <c r="I79" s="317">
        <f>I77+1</f>
        <v>19</v>
      </c>
      <c r="J79" s="318"/>
      <c r="K79" s="319" t="str">
        <f>$Z$11&amp;" / 4"</f>
        <v>X / 4</v>
      </c>
      <c r="L79" s="320"/>
      <c r="M79" s="321"/>
      <c r="N79" s="319" t="str">
        <f>$W$11&amp;" / 3"</f>
        <v>E / 3</v>
      </c>
      <c r="O79" s="320"/>
      <c r="P79" s="321"/>
      <c r="Q79" s="319" t="str">
        <f>$Y$11&amp;" / 2"</f>
        <v>S / 2</v>
      </c>
      <c r="R79" s="322"/>
      <c r="S79" s="323"/>
      <c r="T79" s="319" t="str">
        <f>$X$11&amp;" / 1"</f>
        <v>L / 1</v>
      </c>
      <c r="U79" s="322"/>
      <c r="V79" s="323"/>
    </row>
    <row r="80" spans="1:22" ht="15" customHeight="1" x14ac:dyDescent="0.4">
      <c r="A80" s="303" t="s">
        <v>169</v>
      </c>
      <c r="B80" s="304"/>
      <c r="C80" s="296" t="s">
        <v>1</v>
      </c>
      <c r="D80" s="297"/>
      <c r="E80" s="297"/>
      <c r="F80" s="297"/>
      <c r="G80" s="297"/>
      <c r="H80" s="298"/>
      <c r="I80" s="305" t="s">
        <v>2</v>
      </c>
      <c r="J80" s="306"/>
      <c r="K80" s="324" t="s">
        <v>3</v>
      </c>
      <c r="L80" s="325"/>
      <c r="M80" s="326"/>
      <c r="N80" s="324" t="s">
        <v>3</v>
      </c>
      <c r="O80" s="325"/>
      <c r="P80" s="326"/>
      <c r="Q80" s="324" t="s">
        <v>5</v>
      </c>
      <c r="R80" s="327"/>
      <c r="S80" s="328"/>
      <c r="T80" s="324" t="s">
        <v>6</v>
      </c>
      <c r="U80" s="327"/>
      <c r="V80" s="328"/>
    </row>
    <row r="81" spans="1:22" ht="30" customHeight="1" thickBot="1" x14ac:dyDescent="0.45">
      <c r="A81" s="307" t="str">
        <f>A79</f>
        <v>1. / 2</v>
      </c>
      <c r="B81" s="308"/>
      <c r="C81" s="309">
        <f>C79</f>
        <v>45038</v>
      </c>
      <c r="D81" s="310"/>
      <c r="E81" s="310"/>
      <c r="F81" s="310"/>
      <c r="G81" s="310"/>
      <c r="H81" s="311"/>
      <c r="I81" s="317">
        <f>I79+1</f>
        <v>20</v>
      </c>
      <c r="J81" s="318"/>
      <c r="K81" s="319" t="str">
        <f>$Z$11&amp;" / 3"</f>
        <v>X / 3</v>
      </c>
      <c r="L81" s="320"/>
      <c r="M81" s="321"/>
      <c r="N81" s="319" t="str">
        <f>$W$11&amp;" / 4"</f>
        <v>E / 4</v>
      </c>
      <c r="O81" s="320"/>
      <c r="P81" s="321"/>
      <c r="Q81" s="319" t="str">
        <f>$Y$11&amp;" / 1"</f>
        <v>S / 1</v>
      </c>
      <c r="R81" s="322"/>
      <c r="S81" s="323"/>
      <c r="T81" s="319" t="str">
        <f>$X$11&amp;" / 2"</f>
        <v>L / 2</v>
      </c>
      <c r="U81" s="322"/>
      <c r="V81" s="323"/>
    </row>
  </sheetData>
  <sheetProtection sheet="1"/>
  <mergeCells count="579">
    <mergeCell ref="AI1:AL1"/>
    <mergeCell ref="AI2:AL2"/>
    <mergeCell ref="AI13:AL17"/>
    <mergeCell ref="AE1:AH1"/>
    <mergeCell ref="AE13:AH17"/>
    <mergeCell ref="X1:Z1"/>
    <mergeCell ref="AA1:AD1"/>
    <mergeCell ref="AA13:AD17"/>
    <mergeCell ref="W21:Z25"/>
    <mergeCell ref="W19:Z19"/>
    <mergeCell ref="AA21:AD25"/>
    <mergeCell ref="AA19:AD19"/>
    <mergeCell ref="AI21:AP25"/>
    <mergeCell ref="Q78:S78"/>
    <mergeCell ref="T78:V78"/>
    <mergeCell ref="N79:P79"/>
    <mergeCell ref="Q79:S79"/>
    <mergeCell ref="T79:V79"/>
    <mergeCell ref="AE19:AH19"/>
    <mergeCell ref="AE21:AH25"/>
    <mergeCell ref="AE2:AH2"/>
    <mergeCell ref="AA2:AD2"/>
    <mergeCell ref="W13:Z17"/>
    <mergeCell ref="Q76:S76"/>
    <mergeCell ref="T76:V76"/>
    <mergeCell ref="Q77:S77"/>
    <mergeCell ref="T77:V77"/>
    <mergeCell ref="N74:P74"/>
    <mergeCell ref="Q74:S74"/>
    <mergeCell ref="T74:V74"/>
    <mergeCell ref="N40:P40"/>
    <mergeCell ref="Q40:S40"/>
    <mergeCell ref="N27:P27"/>
    <mergeCell ref="N54:P54"/>
    <mergeCell ref="N53:P53"/>
    <mergeCell ref="T49:V49"/>
    <mergeCell ref="T2:V2"/>
    <mergeCell ref="N81:P81"/>
    <mergeCell ref="Q81:S81"/>
    <mergeCell ref="T81:V81"/>
    <mergeCell ref="A81:B81"/>
    <mergeCell ref="C81:H81"/>
    <mergeCell ref="I81:J81"/>
    <mergeCell ref="K81:M81"/>
    <mergeCell ref="A80:B80"/>
    <mergeCell ref="C80:H80"/>
    <mergeCell ref="I80:J80"/>
    <mergeCell ref="K80:M80"/>
    <mergeCell ref="N80:P80"/>
    <mergeCell ref="Q80:S80"/>
    <mergeCell ref="T80:V80"/>
    <mergeCell ref="A79:B79"/>
    <mergeCell ref="C79:H79"/>
    <mergeCell ref="I79:J79"/>
    <mergeCell ref="K79:M79"/>
    <mergeCell ref="A78:B78"/>
    <mergeCell ref="C78:H78"/>
    <mergeCell ref="I78:J78"/>
    <mergeCell ref="K78:M78"/>
    <mergeCell ref="N76:P76"/>
    <mergeCell ref="N78:P78"/>
    <mergeCell ref="I76:J76"/>
    <mergeCell ref="K76:M76"/>
    <mergeCell ref="A77:B77"/>
    <mergeCell ref="C77:H77"/>
    <mergeCell ref="I77:J77"/>
    <mergeCell ref="K77:M77"/>
    <mergeCell ref="N77:P77"/>
    <mergeCell ref="A76:B76"/>
    <mergeCell ref="C76:H76"/>
    <mergeCell ref="A75:B75"/>
    <mergeCell ref="C75:H75"/>
    <mergeCell ref="I75:J75"/>
    <mergeCell ref="K75:M75"/>
    <mergeCell ref="N75:P75"/>
    <mergeCell ref="Q75:S75"/>
    <mergeCell ref="T75:V75"/>
    <mergeCell ref="A74:B74"/>
    <mergeCell ref="C74:H74"/>
    <mergeCell ref="I74:J74"/>
    <mergeCell ref="K74:M74"/>
    <mergeCell ref="I40:J40"/>
    <mergeCell ref="K40:M40"/>
    <mergeCell ref="N58:P58"/>
    <mergeCell ref="Q58:S58"/>
    <mergeCell ref="T40:V40"/>
    <mergeCell ref="A41:B41"/>
    <mergeCell ref="C41:H41"/>
    <mergeCell ref="I41:J41"/>
    <mergeCell ref="K41:M41"/>
    <mergeCell ref="N41:P41"/>
    <mergeCell ref="Q41:S41"/>
    <mergeCell ref="T41:V41"/>
    <mergeCell ref="A40:B40"/>
    <mergeCell ref="T58:V58"/>
    <mergeCell ref="A55:B55"/>
    <mergeCell ref="C55:H55"/>
    <mergeCell ref="A56:B56"/>
    <mergeCell ref="I53:J53"/>
    <mergeCell ref="Q49:S49"/>
    <mergeCell ref="Q50:S50"/>
    <mergeCell ref="T50:V50"/>
    <mergeCell ref="T51:V51"/>
    <mergeCell ref="T53:V53"/>
    <mergeCell ref="Q53:S53"/>
    <mergeCell ref="C39:H39"/>
    <mergeCell ref="I39:J39"/>
    <mergeCell ref="K39:M39"/>
    <mergeCell ref="N39:P39"/>
    <mergeCell ref="Q39:S39"/>
    <mergeCell ref="T39:V39"/>
    <mergeCell ref="A38:B38"/>
    <mergeCell ref="C38:H38"/>
    <mergeCell ref="I38:J38"/>
    <mergeCell ref="K38:M38"/>
    <mergeCell ref="A39:B39"/>
    <mergeCell ref="N38:P38"/>
    <mergeCell ref="Q38:S38"/>
    <mergeCell ref="I27:J27"/>
    <mergeCell ref="K27:M27"/>
    <mergeCell ref="Q27:S27"/>
    <mergeCell ref="Q28:S28"/>
    <mergeCell ref="Q29:S29"/>
    <mergeCell ref="Q30:S30"/>
    <mergeCell ref="T26:V26"/>
    <mergeCell ref="N26:P26"/>
    <mergeCell ref="T29:V29"/>
    <mergeCell ref="T30:V30"/>
    <mergeCell ref="T28:V28"/>
    <mergeCell ref="I25:J25"/>
    <mergeCell ref="K25:M25"/>
    <mergeCell ref="N25:P25"/>
    <mergeCell ref="Q25:S25"/>
    <mergeCell ref="A24:B24"/>
    <mergeCell ref="T22:V22"/>
    <mergeCell ref="A23:B23"/>
    <mergeCell ref="C23:H23"/>
    <mergeCell ref="I23:J23"/>
    <mergeCell ref="K23:M23"/>
    <mergeCell ref="N23:P23"/>
    <mergeCell ref="Q23:S23"/>
    <mergeCell ref="T23:V23"/>
    <mergeCell ref="A22:B22"/>
    <mergeCell ref="C22:H22"/>
    <mergeCell ref="I22:J22"/>
    <mergeCell ref="K22:M22"/>
    <mergeCell ref="N24:P24"/>
    <mergeCell ref="C24:H24"/>
    <mergeCell ref="I24:J24"/>
    <mergeCell ref="K24:M24"/>
    <mergeCell ref="Q24:S24"/>
    <mergeCell ref="A3:B3"/>
    <mergeCell ref="C3:H3"/>
    <mergeCell ref="I3:J3"/>
    <mergeCell ref="K3:M3"/>
    <mergeCell ref="T3:V3"/>
    <mergeCell ref="T7:V7"/>
    <mergeCell ref="A4:B4"/>
    <mergeCell ref="C4:H4"/>
    <mergeCell ref="I4:J4"/>
    <mergeCell ref="K4:M4"/>
    <mergeCell ref="A5:B5"/>
    <mergeCell ref="C5:H5"/>
    <mergeCell ref="I5:J5"/>
    <mergeCell ref="K5:M5"/>
    <mergeCell ref="T5:V5"/>
    <mergeCell ref="A6:B6"/>
    <mergeCell ref="C6:H6"/>
    <mergeCell ref="I6:J6"/>
    <mergeCell ref="N7:P7"/>
    <mergeCell ref="A2:B2"/>
    <mergeCell ref="N56:P56"/>
    <mergeCell ref="Q56:S56"/>
    <mergeCell ref="N57:P57"/>
    <mergeCell ref="Q57:S57"/>
    <mergeCell ref="N3:P3"/>
    <mergeCell ref="Q3:S3"/>
    <mergeCell ref="N32:P32"/>
    <mergeCell ref="Q32:S32"/>
    <mergeCell ref="Q54:S54"/>
    <mergeCell ref="N33:P33"/>
    <mergeCell ref="C2:H2"/>
    <mergeCell ref="I2:J2"/>
    <mergeCell ref="N4:P4"/>
    <mergeCell ref="Q4:S4"/>
    <mergeCell ref="N5:P5"/>
    <mergeCell ref="Q5:S5"/>
    <mergeCell ref="K57:M57"/>
    <mergeCell ref="Q7:S7"/>
    <mergeCell ref="Q19:S19"/>
    <mergeCell ref="C19:H19"/>
    <mergeCell ref="I19:J19"/>
    <mergeCell ref="K19:M19"/>
    <mergeCell ref="N19:P19"/>
    <mergeCell ref="K2:M2"/>
    <mergeCell ref="N2:P2"/>
    <mergeCell ref="Q2:S2"/>
    <mergeCell ref="T4:V4"/>
    <mergeCell ref="T18:V18"/>
    <mergeCell ref="T19:V19"/>
    <mergeCell ref="N20:P20"/>
    <mergeCell ref="Q20:S20"/>
    <mergeCell ref="K20:M20"/>
    <mergeCell ref="Q6:S6"/>
    <mergeCell ref="T6:V6"/>
    <mergeCell ref="Q8:S8"/>
    <mergeCell ref="T8:V8"/>
    <mergeCell ref="Q18:S18"/>
    <mergeCell ref="Q9:S9"/>
    <mergeCell ref="T11:V11"/>
    <mergeCell ref="T9:V9"/>
    <mergeCell ref="T12:V12"/>
    <mergeCell ref="T10:V10"/>
    <mergeCell ref="T14:V14"/>
    <mergeCell ref="Q10:S10"/>
    <mergeCell ref="K6:M6"/>
    <mergeCell ref="N6:P6"/>
    <mergeCell ref="K7:M7"/>
    <mergeCell ref="I20:J20"/>
    <mergeCell ref="A19:B19"/>
    <mergeCell ref="N22:P22"/>
    <mergeCell ref="Q22:S22"/>
    <mergeCell ref="T20:V20"/>
    <mergeCell ref="T34:V34"/>
    <mergeCell ref="T24:V24"/>
    <mergeCell ref="T25:V25"/>
    <mergeCell ref="T27:V27"/>
    <mergeCell ref="K32:M32"/>
    <mergeCell ref="K34:M34"/>
    <mergeCell ref="T32:V32"/>
    <mergeCell ref="K33:M33"/>
    <mergeCell ref="A21:B21"/>
    <mergeCell ref="C21:H21"/>
    <mergeCell ref="I21:J21"/>
    <mergeCell ref="K21:M21"/>
    <mergeCell ref="N21:P21"/>
    <mergeCell ref="Q21:S21"/>
    <mergeCell ref="T21:V21"/>
    <mergeCell ref="A20:B20"/>
    <mergeCell ref="C20:H20"/>
    <mergeCell ref="A25:B25"/>
    <mergeCell ref="C25:H25"/>
    <mergeCell ref="I12:J12"/>
    <mergeCell ref="A16:B16"/>
    <mergeCell ref="K58:M58"/>
    <mergeCell ref="A18:B18"/>
    <mergeCell ref="C18:H18"/>
    <mergeCell ref="I18:J18"/>
    <mergeCell ref="K18:M18"/>
    <mergeCell ref="Q11:S11"/>
    <mergeCell ref="C10:H10"/>
    <mergeCell ref="I10:J10"/>
    <mergeCell ref="K12:M12"/>
    <mergeCell ref="N12:P12"/>
    <mergeCell ref="A12:B12"/>
    <mergeCell ref="Q12:S12"/>
    <mergeCell ref="A11:B11"/>
    <mergeCell ref="C11:H11"/>
    <mergeCell ref="I11:J11"/>
    <mergeCell ref="K11:M11"/>
    <mergeCell ref="A14:B14"/>
    <mergeCell ref="Q14:S14"/>
    <mergeCell ref="A13:B13"/>
    <mergeCell ref="C13:H13"/>
    <mergeCell ref="N55:P55"/>
    <mergeCell ref="Q55:S55"/>
    <mergeCell ref="T13:V13"/>
    <mergeCell ref="Q16:S16"/>
    <mergeCell ref="T16:V16"/>
    <mergeCell ref="N18:P18"/>
    <mergeCell ref="A8:B8"/>
    <mergeCell ref="A7:B7"/>
    <mergeCell ref="C7:H7"/>
    <mergeCell ref="I7:J7"/>
    <mergeCell ref="K10:M10"/>
    <mergeCell ref="N10:P10"/>
    <mergeCell ref="A10:B10"/>
    <mergeCell ref="A9:B9"/>
    <mergeCell ref="C8:H8"/>
    <mergeCell ref="I8:J8"/>
    <mergeCell ref="K8:M8"/>
    <mergeCell ref="N8:P8"/>
    <mergeCell ref="K9:M9"/>
    <mergeCell ref="N9:P9"/>
    <mergeCell ref="C9:H9"/>
    <mergeCell ref="I9:J9"/>
    <mergeCell ref="N11:P11"/>
    <mergeCell ref="C12:H12"/>
    <mergeCell ref="I14:J14"/>
    <mergeCell ref="K14:M14"/>
    <mergeCell ref="C14:H14"/>
    <mergeCell ref="I16:J16"/>
    <mergeCell ref="K16:M16"/>
    <mergeCell ref="N16:P16"/>
    <mergeCell ref="I13:J13"/>
    <mergeCell ref="K13:M13"/>
    <mergeCell ref="N13:P13"/>
    <mergeCell ref="Q13:S13"/>
    <mergeCell ref="I15:J15"/>
    <mergeCell ref="K15:M15"/>
    <mergeCell ref="N15:P15"/>
    <mergeCell ref="Q15:S15"/>
    <mergeCell ref="N14:P14"/>
    <mergeCell ref="A15:B15"/>
    <mergeCell ref="C15:H15"/>
    <mergeCell ref="A17:B17"/>
    <mergeCell ref="C17:H17"/>
    <mergeCell ref="I17:J17"/>
    <mergeCell ref="K17:M17"/>
    <mergeCell ref="N17:P17"/>
    <mergeCell ref="Q17:S17"/>
    <mergeCell ref="T17:V17"/>
    <mergeCell ref="C16:H16"/>
    <mergeCell ref="T15:V15"/>
    <mergeCell ref="A72:B72"/>
    <mergeCell ref="Q72:S72"/>
    <mergeCell ref="T72:V72"/>
    <mergeCell ref="A73:B73"/>
    <mergeCell ref="C73:H73"/>
    <mergeCell ref="I73:J73"/>
    <mergeCell ref="K73:M73"/>
    <mergeCell ref="N73:P73"/>
    <mergeCell ref="Q73:S73"/>
    <mergeCell ref="T73:V73"/>
    <mergeCell ref="C72:H72"/>
    <mergeCell ref="I72:J72"/>
    <mergeCell ref="K72:M72"/>
    <mergeCell ref="N72:P72"/>
    <mergeCell ref="A71:B71"/>
    <mergeCell ref="C71:H71"/>
    <mergeCell ref="I71:J71"/>
    <mergeCell ref="K71:M71"/>
    <mergeCell ref="N71:P71"/>
    <mergeCell ref="Q71:S71"/>
    <mergeCell ref="T71:V71"/>
    <mergeCell ref="I70:J70"/>
    <mergeCell ref="K70:M70"/>
    <mergeCell ref="N70:P70"/>
    <mergeCell ref="A70:B70"/>
    <mergeCell ref="Q68:S68"/>
    <mergeCell ref="N68:P68"/>
    <mergeCell ref="A68:B68"/>
    <mergeCell ref="Q70:S70"/>
    <mergeCell ref="C68:H68"/>
    <mergeCell ref="C70:H70"/>
    <mergeCell ref="T68:V68"/>
    <mergeCell ref="A69:B69"/>
    <mergeCell ref="C69:H69"/>
    <mergeCell ref="I69:J69"/>
    <mergeCell ref="K69:M69"/>
    <mergeCell ref="N69:P69"/>
    <mergeCell ref="Q69:S69"/>
    <mergeCell ref="T69:V69"/>
    <mergeCell ref="I68:J68"/>
    <mergeCell ref="K68:M68"/>
    <mergeCell ref="T70:V70"/>
    <mergeCell ref="A67:B67"/>
    <mergeCell ref="C67:H67"/>
    <mergeCell ref="I67:J67"/>
    <mergeCell ref="K67:M67"/>
    <mergeCell ref="N67:P67"/>
    <mergeCell ref="Q67:S67"/>
    <mergeCell ref="T67:V67"/>
    <mergeCell ref="I66:J66"/>
    <mergeCell ref="K66:M66"/>
    <mergeCell ref="N66:P66"/>
    <mergeCell ref="A66:B66"/>
    <mergeCell ref="Q64:S64"/>
    <mergeCell ref="N64:P64"/>
    <mergeCell ref="A64:B64"/>
    <mergeCell ref="Q66:S66"/>
    <mergeCell ref="C64:H64"/>
    <mergeCell ref="C66:H66"/>
    <mergeCell ref="T64:V64"/>
    <mergeCell ref="A65:B65"/>
    <mergeCell ref="C65:H65"/>
    <mergeCell ref="I65:J65"/>
    <mergeCell ref="K65:M65"/>
    <mergeCell ref="N65:P65"/>
    <mergeCell ref="Q65:S65"/>
    <mergeCell ref="T65:V65"/>
    <mergeCell ref="I64:J64"/>
    <mergeCell ref="K64:M64"/>
    <mergeCell ref="T66:V66"/>
    <mergeCell ref="A63:B63"/>
    <mergeCell ref="C63:H63"/>
    <mergeCell ref="I63:J63"/>
    <mergeCell ref="K63:M63"/>
    <mergeCell ref="N63:P63"/>
    <mergeCell ref="Q63:S63"/>
    <mergeCell ref="T63:V63"/>
    <mergeCell ref="I62:J62"/>
    <mergeCell ref="K62:M62"/>
    <mergeCell ref="N62:P62"/>
    <mergeCell ref="A62:B62"/>
    <mergeCell ref="K61:M61"/>
    <mergeCell ref="N61:P61"/>
    <mergeCell ref="Q61:S61"/>
    <mergeCell ref="C62:H62"/>
    <mergeCell ref="Q62:S62"/>
    <mergeCell ref="T61:V61"/>
    <mergeCell ref="A60:B60"/>
    <mergeCell ref="A61:B61"/>
    <mergeCell ref="C61:H61"/>
    <mergeCell ref="I61:J61"/>
    <mergeCell ref="C60:H60"/>
    <mergeCell ref="I60:J60"/>
    <mergeCell ref="T60:V60"/>
    <mergeCell ref="T62:V62"/>
    <mergeCell ref="K60:M60"/>
    <mergeCell ref="N60:P60"/>
    <mergeCell ref="Q60:S60"/>
    <mergeCell ref="I59:J59"/>
    <mergeCell ref="A58:B58"/>
    <mergeCell ref="C58:H58"/>
    <mergeCell ref="I58:J58"/>
    <mergeCell ref="A59:B59"/>
    <mergeCell ref="C59:H59"/>
    <mergeCell ref="A57:B57"/>
    <mergeCell ref="C57:H57"/>
    <mergeCell ref="T57:V57"/>
    <mergeCell ref="I57:J57"/>
    <mergeCell ref="K59:M59"/>
    <mergeCell ref="N59:P59"/>
    <mergeCell ref="Q59:S59"/>
    <mergeCell ref="T59:V59"/>
    <mergeCell ref="Q51:S51"/>
    <mergeCell ref="K49:M49"/>
    <mergeCell ref="Q48:S48"/>
    <mergeCell ref="T52:V52"/>
    <mergeCell ref="N52:P52"/>
    <mergeCell ref="Q52:S52"/>
    <mergeCell ref="N47:P47"/>
    <mergeCell ref="Q47:S47"/>
    <mergeCell ref="K52:M52"/>
    <mergeCell ref="T48:V48"/>
    <mergeCell ref="N48:P48"/>
    <mergeCell ref="K51:M51"/>
    <mergeCell ref="C56:H56"/>
    <mergeCell ref="I56:J56"/>
    <mergeCell ref="K56:M56"/>
    <mergeCell ref="I55:J55"/>
    <mergeCell ref="K55:M55"/>
    <mergeCell ref="T54:V54"/>
    <mergeCell ref="A54:B54"/>
    <mergeCell ref="C54:H54"/>
    <mergeCell ref="I54:J54"/>
    <mergeCell ref="K54:M54"/>
    <mergeCell ref="T56:V56"/>
    <mergeCell ref="T55:V55"/>
    <mergeCell ref="K53:M53"/>
    <mergeCell ref="A52:B52"/>
    <mergeCell ref="C52:H52"/>
    <mergeCell ref="I52:J52"/>
    <mergeCell ref="A51:B51"/>
    <mergeCell ref="A53:B53"/>
    <mergeCell ref="C53:H53"/>
    <mergeCell ref="I51:J51"/>
    <mergeCell ref="N50:P50"/>
    <mergeCell ref="N51:P51"/>
    <mergeCell ref="A50:B50"/>
    <mergeCell ref="C50:H50"/>
    <mergeCell ref="I50:J50"/>
    <mergeCell ref="K50:M50"/>
    <mergeCell ref="C51:H51"/>
    <mergeCell ref="K45:M45"/>
    <mergeCell ref="I47:J47"/>
    <mergeCell ref="K47:M47"/>
    <mergeCell ref="T45:V45"/>
    <mergeCell ref="Q45:S45"/>
    <mergeCell ref="N46:P46"/>
    <mergeCell ref="T35:V35"/>
    <mergeCell ref="A47:B47"/>
    <mergeCell ref="Q36:S36"/>
    <mergeCell ref="I46:J46"/>
    <mergeCell ref="A42:B42"/>
    <mergeCell ref="A43:B43"/>
    <mergeCell ref="K43:M43"/>
    <mergeCell ref="A45:B45"/>
    <mergeCell ref="C45:H45"/>
    <mergeCell ref="N45:P45"/>
    <mergeCell ref="I45:J45"/>
    <mergeCell ref="A44:B44"/>
    <mergeCell ref="C44:H44"/>
    <mergeCell ref="I44:J44"/>
    <mergeCell ref="K44:M44"/>
    <mergeCell ref="N44:P44"/>
    <mergeCell ref="Q44:S44"/>
    <mergeCell ref="T44:V44"/>
    <mergeCell ref="A49:B49"/>
    <mergeCell ref="C49:H49"/>
    <mergeCell ref="Q46:S46"/>
    <mergeCell ref="T46:V46"/>
    <mergeCell ref="A48:B48"/>
    <mergeCell ref="C48:H48"/>
    <mergeCell ref="I48:J48"/>
    <mergeCell ref="K48:M48"/>
    <mergeCell ref="T47:V47"/>
    <mergeCell ref="N49:P49"/>
    <mergeCell ref="K46:M46"/>
    <mergeCell ref="C42:H42"/>
    <mergeCell ref="I42:J42"/>
    <mergeCell ref="K42:M42"/>
    <mergeCell ref="T43:V43"/>
    <mergeCell ref="N43:P43"/>
    <mergeCell ref="Q43:S43"/>
    <mergeCell ref="N42:P42"/>
    <mergeCell ref="T42:V42"/>
    <mergeCell ref="Q42:S42"/>
    <mergeCell ref="T36:V36"/>
    <mergeCell ref="T37:V37"/>
    <mergeCell ref="A36:B36"/>
    <mergeCell ref="A37:B37"/>
    <mergeCell ref="C37:H37"/>
    <mergeCell ref="I37:J37"/>
    <mergeCell ref="K37:M37"/>
    <mergeCell ref="K36:M36"/>
    <mergeCell ref="T38:V38"/>
    <mergeCell ref="I36:J36"/>
    <mergeCell ref="N36:P36"/>
    <mergeCell ref="A33:B33"/>
    <mergeCell ref="C33:H33"/>
    <mergeCell ref="I35:J35"/>
    <mergeCell ref="K35:M35"/>
    <mergeCell ref="N35:P35"/>
    <mergeCell ref="Q35:S35"/>
    <mergeCell ref="I33:J33"/>
    <mergeCell ref="N37:P37"/>
    <mergeCell ref="Q37:S37"/>
    <mergeCell ref="N34:P34"/>
    <mergeCell ref="Q34:S34"/>
    <mergeCell ref="C40:H40"/>
    <mergeCell ref="I43:J43"/>
    <mergeCell ref="I49:J49"/>
    <mergeCell ref="A29:B29"/>
    <mergeCell ref="I31:J31"/>
    <mergeCell ref="K31:M31"/>
    <mergeCell ref="A31:B31"/>
    <mergeCell ref="C29:H29"/>
    <mergeCell ref="I29:J29"/>
    <mergeCell ref="A32:B32"/>
    <mergeCell ref="I30:J30"/>
    <mergeCell ref="K29:M29"/>
    <mergeCell ref="K30:M30"/>
    <mergeCell ref="A34:B34"/>
    <mergeCell ref="C34:H34"/>
    <mergeCell ref="I34:J34"/>
    <mergeCell ref="A35:B35"/>
    <mergeCell ref="C35:H35"/>
    <mergeCell ref="C36:H36"/>
    <mergeCell ref="C31:H31"/>
    <mergeCell ref="A46:B46"/>
    <mergeCell ref="C46:H46"/>
    <mergeCell ref="C32:H32"/>
    <mergeCell ref="I32:J32"/>
    <mergeCell ref="A1:V1"/>
    <mergeCell ref="C30:H30"/>
    <mergeCell ref="C43:H43"/>
    <mergeCell ref="C47:H47"/>
    <mergeCell ref="K26:M26"/>
    <mergeCell ref="A26:B26"/>
    <mergeCell ref="A27:B27"/>
    <mergeCell ref="A28:B28"/>
    <mergeCell ref="A30:B30"/>
    <mergeCell ref="Q26:S26"/>
    <mergeCell ref="C26:H26"/>
    <mergeCell ref="I26:J26"/>
    <mergeCell ref="C27:H27"/>
    <mergeCell ref="C28:H28"/>
    <mergeCell ref="I28:J28"/>
    <mergeCell ref="N28:P28"/>
    <mergeCell ref="K28:M28"/>
    <mergeCell ref="N29:P29"/>
    <mergeCell ref="N30:P30"/>
    <mergeCell ref="T31:V31"/>
    <mergeCell ref="N31:P31"/>
    <mergeCell ref="Q31:S31"/>
    <mergeCell ref="T33:V33"/>
    <mergeCell ref="Q33:S33"/>
  </mergeCells>
  <phoneticPr fontId="0" type="noConversion"/>
  <pageMargins left="0.78740157480314965" right="0" top="0.39370078740157483" bottom="0.59055118110236227" header="0" footer="0"/>
  <pageSetup paperSize="9" scale="84" fitToHeight="0" orientation="portrait" horizontalDpi="300" verticalDpi="300" r:id="rId1"/>
  <headerFooter alignWithMargins="0">
    <oddFooter>&amp;L&amp;"Arial,Fett"&amp;14Tischeinteilung&amp;C&amp;"Arial,Fett"&amp;14 1. Spieltag&amp;R&amp;"Arial,Fett"&amp;14alle Ligen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0"/>
  <sheetViews>
    <sheetView showZeros="0" zoomScaleNormal="100" workbookViewId="0">
      <selection activeCell="F1" sqref="F1:I2"/>
    </sheetView>
  </sheetViews>
  <sheetFormatPr baseColWidth="10" defaultRowHeight="45" customHeight="1" x14ac:dyDescent="0.2"/>
  <cols>
    <col min="1" max="3" width="14.28515625" style="59" customWidth="1"/>
    <col min="4" max="4" width="14.28515625" style="58" customWidth="1"/>
    <col min="5" max="16384" width="11.42578125" style="59"/>
  </cols>
  <sheetData>
    <row r="1" spans="1:9" s="54" customFormat="1" ht="45" customHeight="1" x14ac:dyDescent="0.2">
      <c r="A1" s="51" t="str">
        <f>Tischeint.1!AA19</f>
        <v>Liga</v>
      </c>
      <c r="B1" s="51">
        <f>Tischeint.1!W19</f>
        <v>45038</v>
      </c>
      <c r="C1" s="52" t="str">
        <f>Tischeint.1!A3</f>
        <v>1. / 1</v>
      </c>
      <c r="D1" s="86">
        <f>Tischeint.1!I3</f>
        <v>1</v>
      </c>
      <c r="E1" s="53"/>
      <c r="F1" s="445" t="s">
        <v>170</v>
      </c>
      <c r="G1" s="446"/>
      <c r="H1" s="446"/>
      <c r="I1" s="447"/>
    </row>
    <row r="2" spans="1:9" s="58" customFormat="1" ht="45" customHeight="1" x14ac:dyDescent="0.35">
      <c r="A2" s="55" t="str">
        <f>Tischeint.1!K3&amp;"  "</f>
        <v xml:space="preserve">A / 1  </v>
      </c>
      <c r="B2" s="56" t="str">
        <f>Tischeint.1!N3</f>
        <v>T / 4</v>
      </c>
      <c r="C2" s="56" t="str">
        <f>Tischeint.1!Q3</f>
        <v>F / 2</v>
      </c>
      <c r="D2" s="56" t="str">
        <f>Tischeint.1!T3</f>
        <v>M / 3</v>
      </c>
      <c r="E2" s="57"/>
      <c r="F2" s="448"/>
      <c r="G2" s="449"/>
      <c r="H2" s="449"/>
      <c r="I2" s="450"/>
    </row>
    <row r="3" spans="1:9" s="54" customFormat="1" ht="45" customHeight="1" x14ac:dyDescent="0.2">
      <c r="A3" s="51" t="str">
        <f>$A$1</f>
        <v>Liga</v>
      </c>
      <c r="B3" s="51">
        <f>$B$1</f>
        <v>45038</v>
      </c>
      <c r="C3" s="52" t="str">
        <f>Tischeint.1!A5</f>
        <v>1. / 1</v>
      </c>
      <c r="D3" s="86">
        <f>Tischeint.1!I5</f>
        <v>2</v>
      </c>
      <c r="E3" s="53"/>
      <c r="F3" s="451" t="s">
        <v>171</v>
      </c>
      <c r="G3" s="452"/>
      <c r="H3" s="452"/>
      <c r="I3" s="453"/>
    </row>
    <row r="4" spans="1:9" s="58" customFormat="1" ht="45" customHeight="1" x14ac:dyDescent="0.35">
      <c r="A4" s="55" t="str">
        <f>Tischeint.1!K5&amp;"  "</f>
        <v xml:space="preserve">A / 2  </v>
      </c>
      <c r="B4" s="56" t="str">
        <f>Tischeint.1!N5</f>
        <v>T / 3</v>
      </c>
      <c r="C4" s="56" t="str">
        <f>Tischeint.1!Q5</f>
        <v>F / 1</v>
      </c>
      <c r="D4" s="56" t="str">
        <f>Tischeint.1!T5</f>
        <v>M / 4</v>
      </c>
      <c r="E4" s="57"/>
      <c r="F4" s="454"/>
      <c r="G4" s="455"/>
      <c r="H4" s="455"/>
      <c r="I4" s="456"/>
    </row>
    <row r="5" spans="1:9" s="54" customFormat="1" ht="45" customHeight="1" x14ac:dyDescent="0.2">
      <c r="A5" s="51" t="str">
        <f>$A$1</f>
        <v>Liga</v>
      </c>
      <c r="B5" s="51">
        <f>$B$1</f>
        <v>45038</v>
      </c>
      <c r="C5" s="52" t="str">
        <f>Tischeint.1!A7</f>
        <v>1. / 1</v>
      </c>
      <c r="D5" s="86">
        <f>Tischeint.1!I7</f>
        <v>3</v>
      </c>
      <c r="E5" s="53"/>
      <c r="F5" s="457" t="s">
        <v>159</v>
      </c>
      <c r="G5" s="458"/>
      <c r="H5" s="458"/>
      <c r="I5" s="459"/>
    </row>
    <row r="6" spans="1:9" s="58" customFormat="1" ht="45" customHeight="1" x14ac:dyDescent="0.35">
      <c r="A6" s="55" t="str">
        <f>Tischeint.1!K7&amp;"  "</f>
        <v xml:space="preserve">A / 3  </v>
      </c>
      <c r="B6" s="56" t="str">
        <f>Tischeint.1!N7</f>
        <v>T / 2</v>
      </c>
      <c r="C6" s="56" t="str">
        <f>Tischeint.1!Q7</f>
        <v>F / 4</v>
      </c>
      <c r="D6" s="56" t="str">
        <f>Tischeint.1!T7</f>
        <v>M / 1</v>
      </c>
      <c r="E6" s="57"/>
      <c r="F6" s="460"/>
      <c r="G6" s="461"/>
      <c r="H6" s="461"/>
      <c r="I6" s="462"/>
    </row>
    <row r="7" spans="1:9" s="54" customFormat="1" ht="45" customHeight="1" x14ac:dyDescent="0.2">
      <c r="A7" s="51" t="str">
        <f>$A$1</f>
        <v>Liga</v>
      </c>
      <c r="B7" s="51">
        <f>$B$1</f>
        <v>45038</v>
      </c>
      <c r="C7" s="52" t="str">
        <f>Tischeint.1!A9</f>
        <v>1. / 1</v>
      </c>
      <c r="D7" s="86">
        <f>Tischeint.1!I9</f>
        <v>4</v>
      </c>
      <c r="E7" s="53"/>
      <c r="F7" s="463" t="s">
        <v>164</v>
      </c>
      <c r="G7" s="464"/>
      <c r="H7" s="464"/>
      <c r="I7" s="465"/>
    </row>
    <row r="8" spans="1:9" s="58" customFormat="1" ht="45" customHeight="1" x14ac:dyDescent="0.35">
      <c r="A8" s="55" t="str">
        <f>Tischeint.1!K9&amp;"  "</f>
        <v xml:space="preserve">A / 4  </v>
      </c>
      <c r="B8" s="56" t="str">
        <f>Tischeint.1!N9</f>
        <v>T / 1</v>
      </c>
      <c r="C8" s="56" t="str">
        <f>Tischeint.1!Q9</f>
        <v>F / 3</v>
      </c>
      <c r="D8" s="56" t="str">
        <f>Tischeint.1!T9</f>
        <v>M / 2</v>
      </c>
      <c r="E8" s="57"/>
      <c r="F8" s="466"/>
      <c r="G8" s="467"/>
      <c r="H8" s="467"/>
      <c r="I8" s="468"/>
    </row>
    <row r="9" spans="1:9" s="54" customFormat="1" ht="45" customHeight="1" x14ac:dyDescent="0.2">
      <c r="A9" s="51" t="str">
        <f>$A$1</f>
        <v>Liga</v>
      </c>
      <c r="B9" s="51">
        <f>$B$1</f>
        <v>45038</v>
      </c>
      <c r="C9" s="52" t="str">
        <f>Tischeint.1!A43</f>
        <v>1. / 2</v>
      </c>
      <c r="D9" s="86">
        <f>Tischeint.1!I43</f>
        <v>1</v>
      </c>
      <c r="E9" s="53"/>
      <c r="F9" s="59"/>
      <c r="G9" s="59"/>
      <c r="H9" s="59"/>
      <c r="I9" s="59"/>
    </row>
    <row r="10" spans="1:9" s="58" customFormat="1" ht="45" customHeight="1" x14ac:dyDescent="0.35">
      <c r="A10" s="55" t="str">
        <f>Tischeint.1!K43&amp;"  "</f>
        <v xml:space="preserve">T / 2  </v>
      </c>
      <c r="B10" s="56" t="str">
        <f>Tischeint.1!N43</f>
        <v>A / 1</v>
      </c>
      <c r="C10" s="56" t="str">
        <f>Tischeint.1!Q43</f>
        <v>M / 4</v>
      </c>
      <c r="D10" s="56" t="str">
        <f>Tischeint.1!T43</f>
        <v>F / 3</v>
      </c>
      <c r="E10" s="57"/>
      <c r="F10" s="59"/>
      <c r="G10" s="59"/>
      <c r="H10" s="59"/>
      <c r="I10" s="59"/>
    </row>
    <row r="11" spans="1:9" s="54" customFormat="1" ht="45" customHeight="1" x14ac:dyDescent="0.2">
      <c r="A11" s="51" t="str">
        <f>$A$1</f>
        <v>Liga</v>
      </c>
      <c r="B11" s="51">
        <f>$B$1</f>
        <v>45038</v>
      </c>
      <c r="C11" s="52" t="str">
        <f>Tischeint.1!A45</f>
        <v>1. / 2</v>
      </c>
      <c r="D11" s="86">
        <f>Tischeint.1!I45</f>
        <v>2</v>
      </c>
      <c r="E11" s="53"/>
      <c r="F11" s="59"/>
      <c r="G11" s="59"/>
      <c r="H11" s="59"/>
      <c r="I11" s="59"/>
    </row>
    <row r="12" spans="1:9" s="58" customFormat="1" ht="45" customHeight="1" x14ac:dyDescent="0.35">
      <c r="A12" s="55" t="str">
        <f>Tischeint.1!K45&amp;"  "</f>
        <v xml:space="preserve">T / 1  </v>
      </c>
      <c r="B12" s="56" t="str">
        <f>Tischeint.1!N45</f>
        <v>A / 2</v>
      </c>
      <c r="C12" s="56" t="str">
        <f>Tischeint.1!Q45</f>
        <v>M / 3</v>
      </c>
      <c r="D12" s="56" t="str">
        <f>Tischeint.1!T45</f>
        <v>F / 4</v>
      </c>
      <c r="E12" s="57"/>
      <c r="F12" s="59"/>
      <c r="G12" s="59"/>
      <c r="H12" s="59"/>
      <c r="I12" s="59"/>
    </row>
    <row r="13" spans="1:9" s="54" customFormat="1" ht="45" customHeight="1" x14ac:dyDescent="0.2">
      <c r="A13" s="51" t="str">
        <f>$A$1</f>
        <v>Liga</v>
      </c>
      <c r="B13" s="51">
        <f>$B$1</f>
        <v>45038</v>
      </c>
      <c r="C13" s="52" t="str">
        <f>Tischeint.1!A47</f>
        <v>1. / 2</v>
      </c>
      <c r="D13" s="86">
        <f>Tischeint.1!I47</f>
        <v>3</v>
      </c>
      <c r="E13" s="53"/>
      <c r="F13" s="59"/>
      <c r="G13" s="59"/>
      <c r="H13" s="59"/>
      <c r="I13" s="59"/>
    </row>
    <row r="14" spans="1:9" s="58" customFormat="1" ht="45" customHeight="1" x14ac:dyDescent="0.35">
      <c r="A14" s="55" t="str">
        <f>Tischeint.1!K47&amp;"  "</f>
        <v xml:space="preserve">T / 4  </v>
      </c>
      <c r="B14" s="56" t="str">
        <f>Tischeint.1!N47</f>
        <v>A / 3</v>
      </c>
      <c r="C14" s="56" t="str">
        <f>Tischeint.1!Q47</f>
        <v>M / 2</v>
      </c>
      <c r="D14" s="56" t="str">
        <f>Tischeint.1!T47</f>
        <v>F / 1</v>
      </c>
      <c r="E14" s="57"/>
      <c r="F14" s="59"/>
      <c r="G14" s="59"/>
      <c r="H14" s="59"/>
      <c r="I14" s="59"/>
    </row>
    <row r="15" spans="1:9" s="54" customFormat="1" ht="45" customHeight="1" x14ac:dyDescent="0.2">
      <c r="A15" s="51" t="str">
        <f>$A$1</f>
        <v>Liga</v>
      </c>
      <c r="B15" s="51">
        <f>$B$1</f>
        <v>45038</v>
      </c>
      <c r="C15" s="52" t="str">
        <f>Tischeint.1!A49</f>
        <v>1. / 2</v>
      </c>
      <c r="D15" s="86">
        <f>Tischeint.1!I49</f>
        <v>4</v>
      </c>
      <c r="E15" s="53"/>
      <c r="F15" s="59"/>
      <c r="G15" s="59"/>
      <c r="H15" s="59"/>
      <c r="I15" s="59"/>
    </row>
    <row r="16" spans="1:9" s="58" customFormat="1" ht="45" customHeight="1" x14ac:dyDescent="0.35">
      <c r="A16" s="55" t="str">
        <f>Tischeint.1!K49&amp;"  "</f>
        <v xml:space="preserve">T / 3  </v>
      </c>
      <c r="B16" s="56" t="str">
        <f>Tischeint.1!N49</f>
        <v>A / 4</v>
      </c>
      <c r="C16" s="56" t="str">
        <f>Tischeint.1!Q49</f>
        <v>M / 1</v>
      </c>
      <c r="D16" s="56" t="str">
        <f>Tischeint.1!T49</f>
        <v>F / 2</v>
      </c>
      <c r="E16" s="57"/>
      <c r="F16" s="59"/>
      <c r="G16" s="59"/>
      <c r="H16" s="59"/>
      <c r="I16" s="59"/>
    </row>
    <row r="17" spans="1:9" s="54" customFormat="1" ht="45" customHeight="1" x14ac:dyDescent="0.2">
      <c r="A17" s="51" t="str">
        <f>$A$1</f>
        <v>Liga</v>
      </c>
      <c r="B17" s="51">
        <f>$B$1</f>
        <v>45038</v>
      </c>
      <c r="C17" s="52" t="str">
        <f>Tischeint.1!A11</f>
        <v>1. / 1</v>
      </c>
      <c r="D17" s="86">
        <f>Tischeint.1!I11</f>
        <v>5</v>
      </c>
      <c r="E17" s="60"/>
      <c r="F17" s="59"/>
      <c r="G17" s="59"/>
      <c r="H17" s="59"/>
      <c r="I17" s="59"/>
    </row>
    <row r="18" spans="1:9" s="58" customFormat="1" ht="45" customHeight="1" x14ac:dyDescent="0.35">
      <c r="A18" s="55" t="str">
        <f>Tischeint.1!K11&amp;"  "</f>
        <v xml:space="preserve">B / 1  </v>
      </c>
      <c r="B18" s="56" t="str">
        <f>Tischeint.1!N11</f>
        <v>U / 4</v>
      </c>
      <c r="C18" s="56" t="str">
        <f>Tischeint.1!Q11</f>
        <v>H / 2</v>
      </c>
      <c r="D18" s="56" t="str">
        <f>Tischeint.1!T11</f>
        <v>N / 3</v>
      </c>
      <c r="E18" s="61"/>
      <c r="F18" s="59"/>
      <c r="G18" s="59"/>
      <c r="H18" s="59"/>
      <c r="I18" s="59"/>
    </row>
    <row r="19" spans="1:9" s="54" customFormat="1" ht="45" customHeight="1" x14ac:dyDescent="0.2">
      <c r="A19" s="51" t="str">
        <f>$A$1</f>
        <v>Liga</v>
      </c>
      <c r="B19" s="51">
        <f>$B$1</f>
        <v>45038</v>
      </c>
      <c r="C19" s="52" t="str">
        <f>Tischeint.1!A13</f>
        <v>1. / 1</v>
      </c>
      <c r="D19" s="86">
        <f>Tischeint.1!I13</f>
        <v>6</v>
      </c>
      <c r="E19" s="60"/>
      <c r="F19" s="59"/>
      <c r="G19" s="59"/>
      <c r="H19" s="59"/>
      <c r="I19" s="59"/>
    </row>
    <row r="20" spans="1:9" s="58" customFormat="1" ht="45" customHeight="1" x14ac:dyDescent="0.35">
      <c r="A20" s="55" t="str">
        <f>Tischeint.1!K13&amp;"  "</f>
        <v xml:space="preserve">B / 2  </v>
      </c>
      <c r="B20" s="56" t="str">
        <f>Tischeint.1!N13</f>
        <v>U / 3</v>
      </c>
      <c r="C20" s="56" t="str">
        <f>Tischeint.1!Q13</f>
        <v>H / 1</v>
      </c>
      <c r="D20" s="56" t="str">
        <f>Tischeint.1!T13</f>
        <v>N / 4</v>
      </c>
      <c r="E20" s="61"/>
      <c r="F20" s="59"/>
      <c r="G20" s="59"/>
      <c r="H20" s="59"/>
      <c r="I20" s="59"/>
    </row>
    <row r="21" spans="1:9" s="54" customFormat="1" ht="45" customHeight="1" x14ac:dyDescent="0.2">
      <c r="A21" s="51" t="str">
        <f>$A$1</f>
        <v>Liga</v>
      </c>
      <c r="B21" s="51">
        <f>$B$1</f>
        <v>45038</v>
      </c>
      <c r="C21" s="52" t="str">
        <f>Tischeint.1!A15</f>
        <v>1. / 1</v>
      </c>
      <c r="D21" s="86">
        <f>Tischeint.1!I15</f>
        <v>7</v>
      </c>
      <c r="E21" s="60"/>
      <c r="F21" s="59"/>
      <c r="G21" s="59"/>
      <c r="H21" s="59"/>
      <c r="I21" s="59"/>
    </row>
    <row r="22" spans="1:9" s="58" customFormat="1" ht="45" customHeight="1" x14ac:dyDescent="0.35">
      <c r="A22" s="55" t="str">
        <f>Tischeint.1!K15&amp;"  "</f>
        <v xml:space="preserve">B / 3  </v>
      </c>
      <c r="B22" s="56" t="str">
        <f>Tischeint.1!N15</f>
        <v>U / 2</v>
      </c>
      <c r="C22" s="56" t="str">
        <f>Tischeint.1!Q15</f>
        <v>H / 4</v>
      </c>
      <c r="D22" s="56" t="str">
        <f>Tischeint.1!T15</f>
        <v>N / 1</v>
      </c>
      <c r="E22" s="61"/>
      <c r="F22" s="59"/>
      <c r="G22" s="59"/>
      <c r="H22" s="59"/>
      <c r="I22" s="59"/>
    </row>
    <row r="23" spans="1:9" s="54" customFormat="1" ht="45" customHeight="1" x14ac:dyDescent="0.2">
      <c r="A23" s="51" t="str">
        <f>$A$1</f>
        <v>Liga</v>
      </c>
      <c r="B23" s="51">
        <f>$B$1</f>
        <v>45038</v>
      </c>
      <c r="C23" s="52" t="str">
        <f>Tischeint.1!A17</f>
        <v>1. / 1</v>
      </c>
      <c r="D23" s="86">
        <f>Tischeint.1!I17</f>
        <v>8</v>
      </c>
      <c r="E23" s="60"/>
      <c r="F23" s="59"/>
      <c r="G23" s="59"/>
      <c r="H23" s="59"/>
      <c r="I23" s="59"/>
    </row>
    <row r="24" spans="1:9" s="58" customFormat="1" ht="45" customHeight="1" x14ac:dyDescent="0.35">
      <c r="A24" s="55" t="str">
        <f>Tischeint.1!K17&amp;"  "</f>
        <v xml:space="preserve">B / 4  </v>
      </c>
      <c r="B24" s="56" t="str">
        <f>Tischeint.1!N17</f>
        <v>U / 1</v>
      </c>
      <c r="C24" s="56" t="str">
        <f>Tischeint.1!Q17</f>
        <v>H / 3</v>
      </c>
      <c r="D24" s="56" t="str">
        <f>Tischeint.1!T17</f>
        <v>N / 2</v>
      </c>
      <c r="E24" s="61"/>
      <c r="F24" s="59"/>
      <c r="G24" s="59"/>
      <c r="H24" s="59"/>
      <c r="I24" s="59"/>
    </row>
    <row r="25" spans="1:9" s="54" customFormat="1" ht="45" customHeight="1" x14ac:dyDescent="0.2">
      <c r="A25" s="51" t="str">
        <f>$A$1</f>
        <v>Liga</v>
      </c>
      <c r="B25" s="51">
        <f>$B$1</f>
        <v>45038</v>
      </c>
      <c r="C25" s="52" t="str">
        <f>Tischeint.1!A51</f>
        <v>1. / 2</v>
      </c>
      <c r="D25" s="86">
        <f>Tischeint.1!I51</f>
        <v>5</v>
      </c>
      <c r="E25" s="60"/>
      <c r="F25" s="59"/>
      <c r="G25" s="59"/>
      <c r="H25" s="59"/>
      <c r="I25" s="59"/>
    </row>
    <row r="26" spans="1:9" s="58" customFormat="1" ht="45" customHeight="1" x14ac:dyDescent="0.35">
      <c r="A26" s="55" t="str">
        <f>Tischeint.1!K51&amp;"  "</f>
        <v xml:space="preserve">U / 2  </v>
      </c>
      <c r="B26" s="56" t="str">
        <f>Tischeint.1!N51</f>
        <v>B / 1</v>
      </c>
      <c r="C26" s="56" t="str">
        <f>Tischeint.1!Q51</f>
        <v>N / 4</v>
      </c>
      <c r="D26" s="56" t="str">
        <f>Tischeint.1!T51</f>
        <v>H / 3</v>
      </c>
      <c r="E26" s="61"/>
      <c r="F26" s="59"/>
      <c r="G26" s="59"/>
      <c r="H26" s="59"/>
      <c r="I26" s="59"/>
    </row>
    <row r="27" spans="1:9" s="54" customFormat="1" ht="45" customHeight="1" x14ac:dyDescent="0.2">
      <c r="A27" s="51" t="str">
        <f>$A$1</f>
        <v>Liga</v>
      </c>
      <c r="B27" s="51">
        <f>$B$1</f>
        <v>45038</v>
      </c>
      <c r="C27" s="52" t="str">
        <f>Tischeint.1!A53</f>
        <v>1. / 2</v>
      </c>
      <c r="D27" s="86">
        <f>Tischeint.1!I53</f>
        <v>6</v>
      </c>
      <c r="E27" s="60"/>
      <c r="F27" s="59"/>
      <c r="G27" s="59"/>
      <c r="H27" s="59"/>
      <c r="I27" s="59"/>
    </row>
    <row r="28" spans="1:9" s="58" customFormat="1" ht="45" customHeight="1" x14ac:dyDescent="0.35">
      <c r="A28" s="55" t="str">
        <f>Tischeint.1!K53&amp;"  "</f>
        <v xml:space="preserve">U / 1  </v>
      </c>
      <c r="B28" s="56" t="str">
        <f>Tischeint.1!N53</f>
        <v>B / 2</v>
      </c>
      <c r="C28" s="56" t="str">
        <f>Tischeint.1!Q53</f>
        <v>N / 3</v>
      </c>
      <c r="D28" s="56" t="str">
        <f>Tischeint.1!T53</f>
        <v>H / 4</v>
      </c>
      <c r="E28" s="61"/>
      <c r="F28" s="59"/>
      <c r="G28" s="59"/>
      <c r="H28" s="59"/>
      <c r="I28" s="59"/>
    </row>
    <row r="29" spans="1:9" s="54" customFormat="1" ht="45" customHeight="1" x14ac:dyDescent="0.2">
      <c r="A29" s="51" t="str">
        <f>$A$1</f>
        <v>Liga</v>
      </c>
      <c r="B29" s="51">
        <f>$B$1</f>
        <v>45038</v>
      </c>
      <c r="C29" s="52" t="str">
        <f>Tischeint.1!A55</f>
        <v>1. / 2</v>
      </c>
      <c r="D29" s="86">
        <f>Tischeint.1!I55</f>
        <v>7</v>
      </c>
      <c r="E29" s="60"/>
      <c r="F29" s="59"/>
      <c r="G29" s="59"/>
      <c r="H29" s="59"/>
      <c r="I29" s="59"/>
    </row>
    <row r="30" spans="1:9" s="58" customFormat="1" ht="45" customHeight="1" x14ac:dyDescent="0.35">
      <c r="A30" s="55" t="str">
        <f>Tischeint.1!K55&amp;"  "</f>
        <v xml:space="preserve">U / 4  </v>
      </c>
      <c r="B30" s="56" t="str">
        <f>Tischeint.1!N55</f>
        <v>B / 3</v>
      </c>
      <c r="C30" s="56" t="str">
        <f>Tischeint.1!Q55</f>
        <v>N / 2</v>
      </c>
      <c r="D30" s="56" t="str">
        <f>Tischeint.1!T55</f>
        <v>H / 1</v>
      </c>
      <c r="E30" s="61"/>
      <c r="F30" s="59"/>
      <c r="G30" s="59"/>
      <c r="H30" s="59"/>
      <c r="I30" s="59"/>
    </row>
    <row r="31" spans="1:9" s="54" customFormat="1" ht="45" customHeight="1" x14ac:dyDescent="0.2">
      <c r="A31" s="51" t="str">
        <f>$A$1</f>
        <v>Liga</v>
      </c>
      <c r="B31" s="51">
        <f>$B$1</f>
        <v>45038</v>
      </c>
      <c r="C31" s="52" t="str">
        <f>Tischeint.1!A57</f>
        <v>1. / 2</v>
      </c>
      <c r="D31" s="86">
        <f>Tischeint.1!I57</f>
        <v>8</v>
      </c>
      <c r="E31" s="60"/>
      <c r="F31" s="59"/>
      <c r="G31" s="59"/>
      <c r="H31" s="59"/>
      <c r="I31" s="59"/>
    </row>
    <row r="32" spans="1:9" s="58" customFormat="1" ht="45" customHeight="1" x14ac:dyDescent="0.35">
      <c r="A32" s="55" t="str">
        <f>Tischeint.1!K57&amp;"  "</f>
        <v xml:space="preserve">U / 3  </v>
      </c>
      <c r="B32" s="56" t="str">
        <f>Tischeint.1!N57</f>
        <v>B / 4</v>
      </c>
      <c r="C32" s="56" t="str">
        <f>Tischeint.1!Q57</f>
        <v>N / 1</v>
      </c>
      <c r="D32" s="56" t="str">
        <f>Tischeint.1!T57</f>
        <v>H / 2</v>
      </c>
      <c r="E32" s="61"/>
      <c r="F32" s="59"/>
      <c r="G32" s="59"/>
      <c r="H32" s="59"/>
      <c r="I32" s="59"/>
    </row>
    <row r="33" spans="1:9" s="54" customFormat="1" ht="45" customHeight="1" x14ac:dyDescent="0.2">
      <c r="A33" s="51" t="str">
        <f>$A$1</f>
        <v>Liga</v>
      </c>
      <c r="B33" s="51">
        <f>$B$1</f>
        <v>45038</v>
      </c>
      <c r="C33" s="52" t="str">
        <f>Tischeint.1!A19</f>
        <v>1. / 1</v>
      </c>
      <c r="D33" s="86">
        <f>Tischeint.1!I19</f>
        <v>9</v>
      </c>
      <c r="E33" s="62"/>
      <c r="F33" s="59"/>
      <c r="G33" s="59"/>
      <c r="H33" s="59"/>
      <c r="I33" s="59"/>
    </row>
    <row r="34" spans="1:9" s="58" customFormat="1" ht="45" customHeight="1" x14ac:dyDescent="0.35">
      <c r="A34" s="55" t="str">
        <f>Tischeint.1!K19&amp;"  "</f>
        <v xml:space="preserve">C / 1  </v>
      </c>
      <c r="B34" s="56" t="str">
        <f>Tischeint.1!N19</f>
        <v>V / 4</v>
      </c>
      <c r="C34" s="56" t="str">
        <f>Tischeint.1!Q19</f>
        <v>J / 2</v>
      </c>
      <c r="D34" s="56" t="str">
        <f>Tischeint.1!T19</f>
        <v>P / 3</v>
      </c>
      <c r="E34" s="63"/>
      <c r="F34" s="59"/>
      <c r="G34" s="59"/>
      <c r="H34" s="59"/>
      <c r="I34" s="59"/>
    </row>
    <row r="35" spans="1:9" s="54" customFormat="1" ht="45" customHeight="1" x14ac:dyDescent="0.2">
      <c r="A35" s="51" t="str">
        <f>$A$1</f>
        <v>Liga</v>
      </c>
      <c r="B35" s="51">
        <f>$B$1</f>
        <v>45038</v>
      </c>
      <c r="C35" s="52" t="str">
        <f>Tischeint.1!A21</f>
        <v>1. / 1</v>
      </c>
      <c r="D35" s="86">
        <f>Tischeint.1!I21</f>
        <v>10</v>
      </c>
      <c r="E35" s="62"/>
      <c r="F35" s="59"/>
      <c r="G35" s="59"/>
      <c r="H35" s="59"/>
      <c r="I35" s="59"/>
    </row>
    <row r="36" spans="1:9" s="58" customFormat="1" ht="45" customHeight="1" x14ac:dyDescent="0.35">
      <c r="A36" s="55" t="str">
        <f>Tischeint.1!K21&amp;"  "</f>
        <v xml:space="preserve">C / 2  </v>
      </c>
      <c r="B36" s="56" t="str">
        <f>Tischeint.1!N21</f>
        <v>V / 3</v>
      </c>
      <c r="C36" s="56" t="str">
        <f>Tischeint.1!Q21</f>
        <v>J / 1</v>
      </c>
      <c r="D36" s="56" t="str">
        <f>Tischeint.1!T21</f>
        <v>P / 4</v>
      </c>
      <c r="E36" s="63"/>
      <c r="F36" s="59"/>
      <c r="G36" s="59"/>
      <c r="H36" s="59"/>
      <c r="I36" s="59"/>
    </row>
    <row r="37" spans="1:9" s="54" customFormat="1" ht="45" customHeight="1" x14ac:dyDescent="0.2">
      <c r="A37" s="51" t="str">
        <f>$A$1</f>
        <v>Liga</v>
      </c>
      <c r="B37" s="51">
        <f>$B$1</f>
        <v>45038</v>
      </c>
      <c r="C37" s="52" t="str">
        <f>Tischeint.1!A23</f>
        <v>1. / 1</v>
      </c>
      <c r="D37" s="86">
        <f>Tischeint.1!I23</f>
        <v>11</v>
      </c>
      <c r="E37" s="62"/>
      <c r="F37" s="59"/>
      <c r="G37" s="59"/>
      <c r="H37" s="59"/>
      <c r="I37" s="59"/>
    </row>
    <row r="38" spans="1:9" s="58" customFormat="1" ht="45" customHeight="1" x14ac:dyDescent="0.35">
      <c r="A38" s="55" t="str">
        <f>Tischeint.1!K23&amp;"  "</f>
        <v xml:space="preserve">C / 3  </v>
      </c>
      <c r="B38" s="56" t="str">
        <f>Tischeint.1!N23</f>
        <v>V / 2</v>
      </c>
      <c r="C38" s="56" t="str">
        <f>Tischeint.1!Q23</f>
        <v>J / 4</v>
      </c>
      <c r="D38" s="56" t="str">
        <f>Tischeint.1!T23</f>
        <v>P / 1</v>
      </c>
      <c r="E38" s="63"/>
      <c r="F38" s="59"/>
      <c r="G38" s="59"/>
      <c r="H38" s="59"/>
      <c r="I38" s="59"/>
    </row>
    <row r="39" spans="1:9" s="54" customFormat="1" ht="45" customHeight="1" x14ac:dyDescent="0.2">
      <c r="A39" s="51" t="str">
        <f>$A$1</f>
        <v>Liga</v>
      </c>
      <c r="B39" s="51">
        <f>$B$1</f>
        <v>45038</v>
      </c>
      <c r="C39" s="52" t="str">
        <f>Tischeint.1!A25</f>
        <v>1. / 1</v>
      </c>
      <c r="D39" s="86">
        <f>Tischeint.1!I25</f>
        <v>12</v>
      </c>
      <c r="E39" s="62"/>
      <c r="F39" s="59"/>
      <c r="G39" s="59"/>
      <c r="H39" s="59"/>
      <c r="I39" s="59"/>
    </row>
    <row r="40" spans="1:9" s="58" customFormat="1" ht="45" customHeight="1" x14ac:dyDescent="0.35">
      <c r="A40" s="55" t="str">
        <f>Tischeint.1!K25&amp;"  "</f>
        <v xml:space="preserve">C / 4  </v>
      </c>
      <c r="B40" s="56" t="str">
        <f>Tischeint.1!N25</f>
        <v>V / 1</v>
      </c>
      <c r="C40" s="56" t="str">
        <f>Tischeint.1!Q25</f>
        <v>J / 3</v>
      </c>
      <c r="D40" s="56" t="str">
        <f>Tischeint.1!T25</f>
        <v>P / 2</v>
      </c>
      <c r="E40" s="63"/>
      <c r="F40" s="59"/>
      <c r="G40" s="59"/>
      <c r="H40" s="59"/>
      <c r="I40" s="59"/>
    </row>
    <row r="41" spans="1:9" s="54" customFormat="1" ht="45" customHeight="1" x14ac:dyDescent="0.2">
      <c r="A41" s="51" t="str">
        <f>$A$1</f>
        <v>Liga</v>
      </c>
      <c r="B41" s="51">
        <f>$B$1</f>
        <v>45038</v>
      </c>
      <c r="C41" s="52" t="str">
        <f>Tischeint.1!A59</f>
        <v>1. / 2</v>
      </c>
      <c r="D41" s="86">
        <f>Tischeint.1!I59</f>
        <v>9</v>
      </c>
      <c r="E41" s="62"/>
      <c r="F41" s="59"/>
      <c r="G41" s="59"/>
      <c r="H41" s="59"/>
      <c r="I41" s="59"/>
    </row>
    <row r="42" spans="1:9" s="58" customFormat="1" ht="45" customHeight="1" x14ac:dyDescent="0.35">
      <c r="A42" s="55" t="str">
        <f>Tischeint.1!K59&amp;"  "</f>
        <v xml:space="preserve">V / 2  </v>
      </c>
      <c r="B42" s="56" t="str">
        <f>Tischeint.1!N59</f>
        <v>C / 1</v>
      </c>
      <c r="C42" s="56" t="str">
        <f>Tischeint.1!Q59</f>
        <v>P / 4</v>
      </c>
      <c r="D42" s="56" t="str">
        <f>Tischeint.1!T59</f>
        <v>J / 3</v>
      </c>
      <c r="E42" s="63"/>
      <c r="F42" s="59"/>
      <c r="G42" s="59"/>
      <c r="H42" s="59"/>
      <c r="I42" s="59"/>
    </row>
    <row r="43" spans="1:9" s="54" customFormat="1" ht="45" customHeight="1" x14ac:dyDescent="0.2">
      <c r="A43" s="51" t="str">
        <f>$A$1</f>
        <v>Liga</v>
      </c>
      <c r="B43" s="51">
        <f>$B$1</f>
        <v>45038</v>
      </c>
      <c r="C43" s="52" t="str">
        <f>Tischeint.1!A61</f>
        <v>1. / 2</v>
      </c>
      <c r="D43" s="86">
        <f>Tischeint.1!I61</f>
        <v>10</v>
      </c>
      <c r="E43" s="62"/>
      <c r="F43" s="59"/>
      <c r="G43" s="59"/>
      <c r="H43" s="59"/>
      <c r="I43" s="59"/>
    </row>
    <row r="44" spans="1:9" s="58" customFormat="1" ht="45" customHeight="1" x14ac:dyDescent="0.35">
      <c r="A44" s="55" t="str">
        <f>Tischeint.1!K61&amp;"  "</f>
        <v xml:space="preserve">V / 1  </v>
      </c>
      <c r="B44" s="56" t="str">
        <f>Tischeint.1!N61</f>
        <v>C / 2</v>
      </c>
      <c r="C44" s="56" t="str">
        <f>Tischeint.1!Q61</f>
        <v>P / 3</v>
      </c>
      <c r="D44" s="56" t="str">
        <f>Tischeint.1!T61</f>
        <v>J / 4</v>
      </c>
      <c r="E44" s="63"/>
      <c r="F44" s="59"/>
      <c r="G44" s="59"/>
      <c r="H44" s="59"/>
      <c r="I44" s="59"/>
    </row>
    <row r="45" spans="1:9" s="54" customFormat="1" ht="45" customHeight="1" x14ac:dyDescent="0.2">
      <c r="A45" s="51" t="str">
        <f>$A$1</f>
        <v>Liga</v>
      </c>
      <c r="B45" s="51">
        <f>$B$1</f>
        <v>45038</v>
      </c>
      <c r="C45" s="52" t="str">
        <f>Tischeint.1!A63</f>
        <v>1. / 2</v>
      </c>
      <c r="D45" s="86">
        <f>Tischeint.1!I63</f>
        <v>11</v>
      </c>
      <c r="E45" s="62"/>
      <c r="F45" s="59"/>
      <c r="G45" s="59"/>
      <c r="H45" s="59"/>
      <c r="I45" s="59"/>
    </row>
    <row r="46" spans="1:9" s="58" customFormat="1" ht="45" customHeight="1" x14ac:dyDescent="0.35">
      <c r="A46" s="55" t="str">
        <f>Tischeint.1!K63&amp;"  "</f>
        <v xml:space="preserve">V / 4  </v>
      </c>
      <c r="B46" s="56" t="str">
        <f>Tischeint.1!N63</f>
        <v>C / 3</v>
      </c>
      <c r="C46" s="56" t="str">
        <f>Tischeint.1!Q63</f>
        <v>P / 2</v>
      </c>
      <c r="D46" s="56" t="str">
        <f>Tischeint.1!T63</f>
        <v>J / 1</v>
      </c>
      <c r="E46" s="63"/>
      <c r="F46" s="59"/>
      <c r="G46" s="59"/>
      <c r="H46" s="59"/>
      <c r="I46" s="59"/>
    </row>
    <row r="47" spans="1:9" s="54" customFormat="1" ht="45" customHeight="1" x14ac:dyDescent="0.2">
      <c r="A47" s="51" t="str">
        <f>$A$1</f>
        <v>Liga</v>
      </c>
      <c r="B47" s="51">
        <f>$B$1</f>
        <v>45038</v>
      </c>
      <c r="C47" s="52" t="str">
        <f>Tischeint.1!A65</f>
        <v>1. / 2</v>
      </c>
      <c r="D47" s="86">
        <f>Tischeint.1!I65</f>
        <v>12</v>
      </c>
      <c r="E47" s="62"/>
      <c r="F47" s="59"/>
      <c r="G47" s="59"/>
      <c r="H47" s="59"/>
      <c r="I47" s="59"/>
    </row>
    <row r="48" spans="1:9" s="58" customFormat="1" ht="45" customHeight="1" x14ac:dyDescent="0.35">
      <c r="A48" s="55" t="str">
        <f>Tischeint.1!K65&amp;"  "</f>
        <v xml:space="preserve">V / 3  </v>
      </c>
      <c r="B48" s="56" t="str">
        <f>Tischeint.1!N65</f>
        <v>C / 4</v>
      </c>
      <c r="C48" s="56" t="str">
        <f>Tischeint.1!Q65</f>
        <v>P / 1</v>
      </c>
      <c r="D48" s="56" t="str">
        <f>Tischeint.1!T65</f>
        <v>J / 2</v>
      </c>
      <c r="E48" s="63"/>
      <c r="F48" s="59"/>
      <c r="G48" s="59"/>
      <c r="H48" s="59"/>
      <c r="I48" s="59"/>
    </row>
    <row r="49" spans="1:9" s="54" customFormat="1" ht="45" customHeight="1" x14ac:dyDescent="0.2">
      <c r="A49" s="51" t="str">
        <f>$A$1</f>
        <v>Liga</v>
      </c>
      <c r="B49" s="51">
        <f>$B$1</f>
        <v>45038</v>
      </c>
      <c r="C49" s="52" t="str">
        <f>Tischeint.1!A27</f>
        <v>1. / 1</v>
      </c>
      <c r="D49" s="86">
        <f>Tischeint.1!I27</f>
        <v>13</v>
      </c>
      <c r="E49" s="64"/>
      <c r="F49" s="59"/>
      <c r="G49" s="59"/>
      <c r="H49" s="59"/>
      <c r="I49" s="59"/>
    </row>
    <row r="50" spans="1:9" s="58" customFormat="1" ht="45" customHeight="1" x14ac:dyDescent="0.35">
      <c r="A50" s="55" t="str">
        <f>Tischeint.1!K27&amp;"  "</f>
        <v xml:space="preserve">D / 1  </v>
      </c>
      <c r="B50" s="56" t="str">
        <f>Tischeint.1!N27</f>
        <v>W / 4</v>
      </c>
      <c r="C50" s="56" t="str">
        <f>Tischeint.1!Q27</f>
        <v>K / 2</v>
      </c>
      <c r="D50" s="56" t="str">
        <f>Tischeint.1!T27</f>
        <v>R / 3</v>
      </c>
      <c r="E50" s="65"/>
      <c r="F50" s="59"/>
      <c r="G50" s="59"/>
      <c r="H50" s="59"/>
      <c r="I50" s="59"/>
    </row>
    <row r="51" spans="1:9" s="54" customFormat="1" ht="45" customHeight="1" x14ac:dyDescent="0.2">
      <c r="A51" s="51" t="str">
        <f>$A$1</f>
        <v>Liga</v>
      </c>
      <c r="B51" s="51">
        <f>$B$1</f>
        <v>45038</v>
      </c>
      <c r="C51" s="52" t="str">
        <f>Tischeint.1!A29</f>
        <v>1. / 1</v>
      </c>
      <c r="D51" s="86">
        <f>Tischeint.1!I29</f>
        <v>14</v>
      </c>
      <c r="E51" s="64"/>
      <c r="F51" s="59"/>
      <c r="G51" s="59"/>
      <c r="H51" s="59"/>
      <c r="I51" s="59"/>
    </row>
    <row r="52" spans="1:9" s="58" customFormat="1" ht="45" customHeight="1" x14ac:dyDescent="0.35">
      <c r="A52" s="55" t="str">
        <f>Tischeint.1!K29&amp;"  "</f>
        <v xml:space="preserve">D / 2  </v>
      </c>
      <c r="B52" s="56" t="str">
        <f>Tischeint.1!N29</f>
        <v>W / 3</v>
      </c>
      <c r="C52" s="56" t="str">
        <f>Tischeint.1!Q29</f>
        <v>K / 1</v>
      </c>
      <c r="D52" s="56" t="str">
        <f>Tischeint.1!T29</f>
        <v>R / 4</v>
      </c>
      <c r="E52" s="65"/>
      <c r="F52" s="59"/>
      <c r="G52" s="59"/>
      <c r="H52" s="59"/>
      <c r="I52" s="59"/>
    </row>
    <row r="53" spans="1:9" s="54" customFormat="1" ht="45" customHeight="1" x14ac:dyDescent="0.2">
      <c r="A53" s="51" t="str">
        <f>$A$1</f>
        <v>Liga</v>
      </c>
      <c r="B53" s="51">
        <f>$B$1</f>
        <v>45038</v>
      </c>
      <c r="C53" s="52" t="str">
        <f>Tischeint.1!A31</f>
        <v>1. / 1</v>
      </c>
      <c r="D53" s="86">
        <f>Tischeint.1!I31</f>
        <v>15</v>
      </c>
      <c r="E53" s="64"/>
      <c r="F53" s="59"/>
      <c r="G53" s="59"/>
      <c r="H53" s="59"/>
      <c r="I53" s="59"/>
    </row>
    <row r="54" spans="1:9" s="58" customFormat="1" ht="45" customHeight="1" x14ac:dyDescent="0.35">
      <c r="A54" s="55" t="str">
        <f>Tischeint.1!K31&amp;"  "</f>
        <v xml:space="preserve">D / 3  </v>
      </c>
      <c r="B54" s="56" t="str">
        <f>Tischeint.1!N31</f>
        <v>W / 2</v>
      </c>
      <c r="C54" s="56" t="str">
        <f>Tischeint.1!Q31</f>
        <v>K / 4</v>
      </c>
      <c r="D54" s="56" t="str">
        <f>Tischeint.1!T31</f>
        <v>R / 1</v>
      </c>
      <c r="E54" s="65"/>
      <c r="F54" s="59"/>
      <c r="G54" s="59"/>
      <c r="H54" s="59"/>
      <c r="I54" s="59"/>
    </row>
    <row r="55" spans="1:9" s="54" customFormat="1" ht="45" customHeight="1" x14ac:dyDescent="0.2">
      <c r="A55" s="51" t="str">
        <f>$A$1</f>
        <v>Liga</v>
      </c>
      <c r="B55" s="51">
        <f>$B$1</f>
        <v>45038</v>
      </c>
      <c r="C55" s="52" t="str">
        <f>Tischeint.1!A33</f>
        <v>1. / 1</v>
      </c>
      <c r="D55" s="86">
        <f>Tischeint.1!I33</f>
        <v>16</v>
      </c>
      <c r="E55" s="64"/>
      <c r="F55" s="59"/>
      <c r="G55" s="59"/>
      <c r="H55" s="59"/>
      <c r="I55" s="59"/>
    </row>
    <row r="56" spans="1:9" s="58" customFormat="1" ht="45" customHeight="1" x14ac:dyDescent="0.35">
      <c r="A56" s="55" t="str">
        <f>Tischeint.1!K33&amp;"  "</f>
        <v xml:space="preserve">D / 4  </v>
      </c>
      <c r="B56" s="56" t="str">
        <f>Tischeint.1!N33</f>
        <v>W / 1</v>
      </c>
      <c r="C56" s="56" t="str">
        <f>Tischeint.1!Q33</f>
        <v>K / 3</v>
      </c>
      <c r="D56" s="56" t="str">
        <f>Tischeint.1!T33</f>
        <v>R / 2</v>
      </c>
      <c r="E56" s="65"/>
      <c r="F56" s="59"/>
      <c r="G56" s="59"/>
      <c r="H56" s="59"/>
      <c r="I56" s="59"/>
    </row>
    <row r="57" spans="1:9" s="54" customFormat="1" ht="45" customHeight="1" x14ac:dyDescent="0.2">
      <c r="A57" s="51" t="str">
        <f>$A$1</f>
        <v>Liga</v>
      </c>
      <c r="B57" s="51">
        <f>$B$1</f>
        <v>45038</v>
      </c>
      <c r="C57" s="52" t="str">
        <f>Tischeint.1!A67</f>
        <v>1. / 2</v>
      </c>
      <c r="D57" s="86">
        <f>Tischeint.1!I67</f>
        <v>13</v>
      </c>
      <c r="E57" s="64"/>
      <c r="F57" s="59"/>
      <c r="G57" s="59"/>
      <c r="H57" s="59"/>
      <c r="I57" s="59"/>
    </row>
    <row r="58" spans="1:9" s="58" customFormat="1" ht="45" customHeight="1" x14ac:dyDescent="0.35">
      <c r="A58" s="55" t="str">
        <f>Tischeint.1!K67&amp;"  "</f>
        <v xml:space="preserve">W / 2  </v>
      </c>
      <c r="B58" s="56" t="str">
        <f>Tischeint.1!N67</f>
        <v>D / 1</v>
      </c>
      <c r="C58" s="56" t="str">
        <f>Tischeint.1!Q67</f>
        <v>R / 4</v>
      </c>
      <c r="D58" s="56" t="str">
        <f>Tischeint.1!T67</f>
        <v>K / 3</v>
      </c>
      <c r="E58" s="65"/>
      <c r="F58" s="59"/>
      <c r="G58" s="59"/>
      <c r="H58" s="59"/>
      <c r="I58" s="59"/>
    </row>
    <row r="59" spans="1:9" s="54" customFormat="1" ht="45" customHeight="1" x14ac:dyDescent="0.2">
      <c r="A59" s="51" t="str">
        <f>$A$1</f>
        <v>Liga</v>
      </c>
      <c r="B59" s="51">
        <f>$B$1</f>
        <v>45038</v>
      </c>
      <c r="C59" s="52" t="str">
        <f>Tischeint.1!A69</f>
        <v>1. / 2</v>
      </c>
      <c r="D59" s="86">
        <f>Tischeint.1!I69</f>
        <v>14</v>
      </c>
      <c r="E59" s="64"/>
      <c r="F59" s="59"/>
      <c r="G59" s="59"/>
      <c r="H59" s="59"/>
      <c r="I59" s="59"/>
    </row>
    <row r="60" spans="1:9" s="58" customFormat="1" ht="45" customHeight="1" x14ac:dyDescent="0.35">
      <c r="A60" s="55" t="str">
        <f>Tischeint.1!K69&amp;"  "</f>
        <v xml:space="preserve">W / 1  </v>
      </c>
      <c r="B60" s="56" t="str">
        <f>Tischeint.1!N69</f>
        <v>D / 2</v>
      </c>
      <c r="C60" s="56" t="str">
        <f>Tischeint.1!Q69</f>
        <v>R / 3</v>
      </c>
      <c r="D60" s="56" t="str">
        <f>Tischeint.1!T69</f>
        <v>K / 4</v>
      </c>
      <c r="E60" s="65"/>
      <c r="F60" s="59"/>
      <c r="G60" s="59"/>
      <c r="H60" s="59"/>
      <c r="I60" s="59"/>
    </row>
    <row r="61" spans="1:9" s="54" customFormat="1" ht="45" customHeight="1" x14ac:dyDescent="0.2">
      <c r="A61" s="51" t="str">
        <f>$A$1</f>
        <v>Liga</v>
      </c>
      <c r="B61" s="51">
        <f>$B$1</f>
        <v>45038</v>
      </c>
      <c r="C61" s="52" t="str">
        <f>Tischeint.1!A71</f>
        <v>1. / 2</v>
      </c>
      <c r="D61" s="86">
        <f>Tischeint.1!I71</f>
        <v>15</v>
      </c>
      <c r="E61" s="64"/>
      <c r="F61" s="59"/>
      <c r="G61" s="59"/>
      <c r="H61" s="59"/>
      <c r="I61" s="59"/>
    </row>
    <row r="62" spans="1:9" s="58" customFormat="1" ht="45" customHeight="1" x14ac:dyDescent="0.35">
      <c r="A62" s="55" t="str">
        <f>Tischeint.1!K71&amp;"  "</f>
        <v xml:space="preserve">W / 4  </v>
      </c>
      <c r="B62" s="56" t="str">
        <f>Tischeint.1!N71</f>
        <v>D / 3</v>
      </c>
      <c r="C62" s="56" t="str">
        <f>Tischeint.1!Q71</f>
        <v>R / 2</v>
      </c>
      <c r="D62" s="56" t="str">
        <f>Tischeint.1!T71</f>
        <v>K / 1</v>
      </c>
      <c r="E62" s="65"/>
      <c r="F62" s="59"/>
      <c r="G62" s="59"/>
      <c r="H62" s="59"/>
      <c r="I62" s="59"/>
    </row>
    <row r="63" spans="1:9" s="54" customFormat="1" ht="45" customHeight="1" x14ac:dyDescent="0.2">
      <c r="A63" s="51" t="str">
        <f>$A$1</f>
        <v>Liga</v>
      </c>
      <c r="B63" s="51">
        <f>$B$1</f>
        <v>45038</v>
      </c>
      <c r="C63" s="52" t="str">
        <f>Tischeint.1!A73</f>
        <v>1. / 2</v>
      </c>
      <c r="D63" s="86">
        <f>Tischeint.1!I73</f>
        <v>16</v>
      </c>
      <c r="E63" s="64"/>
      <c r="F63" s="59"/>
      <c r="G63" s="59"/>
      <c r="H63" s="59"/>
      <c r="I63" s="59"/>
    </row>
    <row r="64" spans="1:9" s="58" customFormat="1" ht="45" customHeight="1" x14ac:dyDescent="0.35">
      <c r="A64" s="55" t="str">
        <f>Tischeint.1!K73&amp;"  "</f>
        <v xml:space="preserve">W / 3  </v>
      </c>
      <c r="B64" s="56" t="str">
        <f>Tischeint.1!N73</f>
        <v>D / 4</v>
      </c>
      <c r="C64" s="56" t="str">
        <f>Tischeint.1!Q73</f>
        <v>R / 1</v>
      </c>
      <c r="D64" s="56" t="str">
        <f>Tischeint.1!T73</f>
        <v>K / 2</v>
      </c>
      <c r="E64" s="65"/>
      <c r="F64" s="59"/>
      <c r="G64" s="59"/>
      <c r="H64" s="59"/>
      <c r="I64" s="59"/>
    </row>
    <row r="65" spans="1:9" s="54" customFormat="1" ht="45" customHeight="1" x14ac:dyDescent="0.2">
      <c r="A65" s="51" t="str">
        <f>$A$1</f>
        <v>Liga</v>
      </c>
      <c r="B65" s="51">
        <f>$B$1</f>
        <v>45038</v>
      </c>
      <c r="C65" s="52" t="str">
        <f>Tischeint.1!A35</f>
        <v>1. / 1</v>
      </c>
      <c r="D65" s="86">
        <f>Tischeint.1!I35</f>
        <v>17</v>
      </c>
      <c r="E65" s="66"/>
      <c r="F65" s="59"/>
      <c r="G65" s="59"/>
      <c r="H65" s="59"/>
      <c r="I65" s="59"/>
    </row>
    <row r="66" spans="1:9" s="58" customFormat="1" ht="45" customHeight="1" x14ac:dyDescent="0.35">
      <c r="A66" s="55" t="str">
        <f>Tischeint.1!K35&amp;"  "</f>
        <v xml:space="preserve">E / 1  </v>
      </c>
      <c r="B66" s="56" t="str">
        <f>Tischeint.1!N35</f>
        <v>X / 4</v>
      </c>
      <c r="C66" s="56" t="str">
        <f>Tischeint.1!Q35</f>
        <v>L / 2</v>
      </c>
      <c r="D66" s="56" t="str">
        <f>Tischeint.1!T35</f>
        <v>S / 3</v>
      </c>
      <c r="E66" s="67"/>
      <c r="F66" s="59"/>
      <c r="G66" s="59"/>
      <c r="H66" s="59"/>
      <c r="I66" s="59"/>
    </row>
    <row r="67" spans="1:9" s="54" customFormat="1" ht="45" customHeight="1" x14ac:dyDescent="0.2">
      <c r="A67" s="51" t="str">
        <f>$A$1</f>
        <v>Liga</v>
      </c>
      <c r="B67" s="51">
        <f>$B$1</f>
        <v>45038</v>
      </c>
      <c r="C67" s="52" t="str">
        <f>Tischeint.1!A37</f>
        <v>1. / 1</v>
      </c>
      <c r="D67" s="86">
        <f>Tischeint.1!I37</f>
        <v>18</v>
      </c>
      <c r="E67" s="66"/>
      <c r="F67" s="59"/>
      <c r="G67" s="59"/>
      <c r="H67" s="59"/>
      <c r="I67" s="59"/>
    </row>
    <row r="68" spans="1:9" s="58" customFormat="1" ht="45" customHeight="1" x14ac:dyDescent="0.35">
      <c r="A68" s="55" t="str">
        <f>Tischeint.1!K37&amp;"  "</f>
        <v xml:space="preserve">E / 2  </v>
      </c>
      <c r="B68" s="56" t="str">
        <f>Tischeint.1!N37</f>
        <v>X / 3</v>
      </c>
      <c r="C68" s="56" t="str">
        <f>Tischeint.1!Q37</f>
        <v>L / 1</v>
      </c>
      <c r="D68" s="56" t="str">
        <f>Tischeint.1!T37</f>
        <v>S / 4</v>
      </c>
      <c r="E68" s="67"/>
      <c r="F68" s="59"/>
      <c r="G68" s="59"/>
      <c r="H68" s="59"/>
      <c r="I68" s="59"/>
    </row>
    <row r="69" spans="1:9" s="54" customFormat="1" ht="45" customHeight="1" x14ac:dyDescent="0.2">
      <c r="A69" s="51" t="str">
        <f>$A$1</f>
        <v>Liga</v>
      </c>
      <c r="B69" s="51">
        <f>$B$1</f>
        <v>45038</v>
      </c>
      <c r="C69" s="52" t="str">
        <f>Tischeint.1!A39</f>
        <v>1. / 1</v>
      </c>
      <c r="D69" s="86">
        <f>Tischeint.1!I39</f>
        <v>19</v>
      </c>
      <c r="E69" s="66"/>
      <c r="F69" s="59"/>
      <c r="G69" s="59"/>
      <c r="H69" s="59"/>
      <c r="I69" s="59"/>
    </row>
    <row r="70" spans="1:9" s="58" customFormat="1" ht="45" customHeight="1" x14ac:dyDescent="0.35">
      <c r="A70" s="55" t="str">
        <f>Tischeint.1!K39&amp;"  "</f>
        <v xml:space="preserve">E / 3  </v>
      </c>
      <c r="B70" s="56" t="str">
        <f>Tischeint.1!N39</f>
        <v>X / 2</v>
      </c>
      <c r="C70" s="56" t="str">
        <f>Tischeint.1!Q39</f>
        <v>L / 4</v>
      </c>
      <c r="D70" s="56" t="str">
        <f>Tischeint.1!T39</f>
        <v>S / 1</v>
      </c>
      <c r="E70" s="67"/>
      <c r="F70" s="59"/>
      <c r="G70" s="59"/>
      <c r="H70" s="59"/>
      <c r="I70" s="59"/>
    </row>
    <row r="71" spans="1:9" s="54" customFormat="1" ht="45" customHeight="1" x14ac:dyDescent="0.2">
      <c r="A71" s="51" t="str">
        <f>$A$1</f>
        <v>Liga</v>
      </c>
      <c r="B71" s="51">
        <f>$B$1</f>
        <v>45038</v>
      </c>
      <c r="C71" s="52" t="str">
        <f>Tischeint.1!A41</f>
        <v>1. / 1</v>
      </c>
      <c r="D71" s="86">
        <f>Tischeint.1!I41</f>
        <v>20</v>
      </c>
      <c r="E71" s="66"/>
      <c r="F71" s="59"/>
      <c r="G71" s="59"/>
      <c r="H71" s="59"/>
      <c r="I71" s="59"/>
    </row>
    <row r="72" spans="1:9" s="58" customFormat="1" ht="45" customHeight="1" x14ac:dyDescent="0.35">
      <c r="A72" s="55" t="str">
        <f>Tischeint.1!K41&amp;"  "</f>
        <v xml:space="preserve">E / 4  </v>
      </c>
      <c r="B72" s="56" t="str">
        <f>Tischeint.1!N41</f>
        <v>X / 1</v>
      </c>
      <c r="C72" s="56" t="str">
        <f>Tischeint.1!Q41</f>
        <v>L / 3</v>
      </c>
      <c r="D72" s="56" t="str">
        <f>Tischeint.1!T41</f>
        <v>S / 2</v>
      </c>
      <c r="E72" s="67"/>
      <c r="F72" s="59"/>
      <c r="G72" s="59"/>
      <c r="H72" s="59"/>
      <c r="I72" s="59"/>
    </row>
    <row r="73" spans="1:9" s="54" customFormat="1" ht="45" customHeight="1" x14ac:dyDescent="0.2">
      <c r="A73" s="51" t="str">
        <f>$A$1</f>
        <v>Liga</v>
      </c>
      <c r="B73" s="51">
        <f>$B$1</f>
        <v>45038</v>
      </c>
      <c r="C73" s="52" t="str">
        <f>Tischeint.1!A75</f>
        <v>1. / 2</v>
      </c>
      <c r="D73" s="86">
        <f>Tischeint.1!I75</f>
        <v>17</v>
      </c>
      <c r="E73" s="66"/>
      <c r="F73" s="59"/>
      <c r="G73" s="59"/>
      <c r="H73" s="59"/>
      <c r="I73" s="59"/>
    </row>
    <row r="74" spans="1:9" s="58" customFormat="1" ht="45" customHeight="1" x14ac:dyDescent="0.35">
      <c r="A74" s="55" t="str">
        <f>Tischeint.1!K75&amp;"  "</f>
        <v xml:space="preserve">X / 2  </v>
      </c>
      <c r="B74" s="56" t="str">
        <f>Tischeint.1!N75</f>
        <v>E / 1</v>
      </c>
      <c r="C74" s="56" t="str">
        <f>Tischeint.1!Q75</f>
        <v>S / 4</v>
      </c>
      <c r="D74" s="56" t="str">
        <f>Tischeint.1!T75</f>
        <v>L / 3</v>
      </c>
      <c r="E74" s="67"/>
      <c r="F74" s="59"/>
      <c r="G74" s="59"/>
      <c r="H74" s="59"/>
      <c r="I74" s="59"/>
    </row>
    <row r="75" spans="1:9" s="54" customFormat="1" ht="45" customHeight="1" x14ac:dyDescent="0.2">
      <c r="A75" s="51" t="str">
        <f>$A$1</f>
        <v>Liga</v>
      </c>
      <c r="B75" s="51">
        <f>$B$1</f>
        <v>45038</v>
      </c>
      <c r="C75" s="52" t="str">
        <f>Tischeint.1!A77</f>
        <v>1. / 2</v>
      </c>
      <c r="D75" s="86">
        <f>Tischeint.1!I77</f>
        <v>18</v>
      </c>
      <c r="E75" s="66"/>
      <c r="F75" s="59"/>
      <c r="G75" s="59"/>
      <c r="H75" s="59"/>
      <c r="I75" s="59"/>
    </row>
    <row r="76" spans="1:9" s="58" customFormat="1" ht="45" customHeight="1" x14ac:dyDescent="0.35">
      <c r="A76" s="55" t="str">
        <f>Tischeint.1!K77&amp;"  "</f>
        <v xml:space="preserve">X / 1  </v>
      </c>
      <c r="B76" s="56" t="str">
        <f>Tischeint.1!N77</f>
        <v>E / 2</v>
      </c>
      <c r="C76" s="56" t="str">
        <f>Tischeint.1!Q77</f>
        <v>S / 3</v>
      </c>
      <c r="D76" s="56" t="str">
        <f>Tischeint.1!T77</f>
        <v>L / 4</v>
      </c>
      <c r="E76" s="67"/>
      <c r="F76" s="59"/>
      <c r="G76" s="59"/>
      <c r="H76" s="59"/>
      <c r="I76" s="59"/>
    </row>
    <row r="77" spans="1:9" s="54" customFormat="1" ht="45" customHeight="1" x14ac:dyDescent="0.2">
      <c r="A77" s="51" t="str">
        <f>$A$1</f>
        <v>Liga</v>
      </c>
      <c r="B77" s="51">
        <f>$B$1</f>
        <v>45038</v>
      </c>
      <c r="C77" s="52" t="str">
        <f>Tischeint.1!A79</f>
        <v>1. / 2</v>
      </c>
      <c r="D77" s="86">
        <f>Tischeint.1!I79</f>
        <v>19</v>
      </c>
      <c r="E77" s="66"/>
      <c r="F77" s="59"/>
      <c r="G77" s="59"/>
      <c r="H77" s="59"/>
      <c r="I77" s="59"/>
    </row>
    <row r="78" spans="1:9" s="58" customFormat="1" ht="45" customHeight="1" x14ac:dyDescent="0.35">
      <c r="A78" s="55" t="str">
        <f>Tischeint.1!K79&amp;"  "</f>
        <v xml:space="preserve">X / 4  </v>
      </c>
      <c r="B78" s="56" t="str">
        <f>Tischeint.1!N79</f>
        <v>E / 3</v>
      </c>
      <c r="C78" s="56" t="str">
        <f>Tischeint.1!Q79</f>
        <v>S / 2</v>
      </c>
      <c r="D78" s="56" t="str">
        <f>Tischeint.1!T79</f>
        <v>L / 1</v>
      </c>
      <c r="E78" s="67"/>
      <c r="F78" s="59"/>
      <c r="G78" s="59"/>
      <c r="H78" s="59"/>
      <c r="I78" s="59"/>
    </row>
    <row r="79" spans="1:9" s="54" customFormat="1" ht="45" customHeight="1" x14ac:dyDescent="0.2">
      <c r="A79" s="51" t="str">
        <f>$A$1</f>
        <v>Liga</v>
      </c>
      <c r="B79" s="51">
        <f>$B$1</f>
        <v>45038</v>
      </c>
      <c r="C79" s="52" t="str">
        <f>Tischeint.1!A81</f>
        <v>1. / 2</v>
      </c>
      <c r="D79" s="86">
        <f>Tischeint.1!I81</f>
        <v>20</v>
      </c>
      <c r="E79" s="66"/>
      <c r="F79" s="59"/>
      <c r="G79" s="59"/>
      <c r="H79" s="59"/>
      <c r="I79" s="59"/>
    </row>
    <row r="80" spans="1:9" s="58" customFormat="1" ht="45" customHeight="1" x14ac:dyDescent="0.35">
      <c r="A80" s="55" t="str">
        <f>Tischeint.1!K81&amp;"  "</f>
        <v xml:space="preserve">X / 3  </v>
      </c>
      <c r="B80" s="56" t="str">
        <f>Tischeint.1!N81</f>
        <v>E / 4</v>
      </c>
      <c r="C80" s="56" t="str">
        <f>Tischeint.1!Q81</f>
        <v>S / 1</v>
      </c>
      <c r="D80" s="56" t="str">
        <f>Tischeint.1!T81</f>
        <v>L / 2</v>
      </c>
      <c r="E80" s="67"/>
      <c r="F80" s="59"/>
      <c r="G80" s="59"/>
      <c r="H80" s="59"/>
      <c r="I80" s="59"/>
    </row>
  </sheetData>
  <sheetProtection sheet="1" objects="1" scenarios="1"/>
  <mergeCells count="4">
    <mergeCell ref="F1:I2"/>
    <mergeCell ref="F3:I4"/>
    <mergeCell ref="F5:I6"/>
    <mergeCell ref="F7:I8"/>
  </mergeCells>
  <phoneticPr fontId="0" type="noConversion"/>
  <pageMargins left="3.5433070866141736" right="0" top="0.55118110236220474" bottom="0" header="0" footer="0"/>
  <pageSetup paperSize="9" orientation="portrait" horizontalDpi="4294967294" verticalDpi="300" copies="2" r:id="rId1"/>
  <headerFooter alignWithMargins="0"/>
  <rowBreaks count="39" manualBreakCount="39">
    <brk id="2" max="16383" man="1"/>
    <brk id="4" max="16383" man="1"/>
    <brk id="6" max="16383" man="1"/>
    <brk id="8" max="16383" man="1"/>
    <brk id="10" max="16383" man="1"/>
    <brk id="12" max="16383" man="1"/>
    <brk id="14" max="16383" man="1"/>
    <brk id="16" max="16383" man="1"/>
    <brk id="18" max="16383" man="1"/>
    <brk id="20" max="16383" man="1"/>
    <brk id="22" max="16383" man="1"/>
    <brk id="24" max="16383" man="1"/>
    <brk id="26" max="16383" man="1"/>
    <brk id="28" max="16383" man="1"/>
    <brk id="30" max="16383" man="1"/>
    <brk id="32" max="16383" man="1"/>
    <brk id="34" max="16383" man="1"/>
    <brk id="36" max="16383" man="1"/>
    <brk id="38" max="16383" man="1"/>
    <brk id="40" max="16383" man="1"/>
    <brk id="42" max="16383" man="1"/>
    <brk id="44" max="16383" man="1"/>
    <brk id="46" max="16383" man="1"/>
    <brk id="48" max="16383" man="1"/>
    <brk id="50" max="16383" man="1"/>
    <brk id="52" max="16383" man="1"/>
    <brk id="54" max="16383" man="1"/>
    <brk id="56" max="16383" man="1"/>
    <brk id="58" max="16383" man="1"/>
    <brk id="60" max="16383" man="1"/>
    <brk id="62" max="16383" man="1"/>
    <brk id="64" max="16383" man="1"/>
    <brk id="66" max="16383" man="1"/>
    <brk id="68" max="16383" man="1"/>
    <brk id="70" max="16383" man="1"/>
    <brk id="72" max="16383" man="1"/>
    <brk id="74" max="16383" man="1"/>
    <brk id="76" max="16383" man="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81"/>
  <sheetViews>
    <sheetView zoomScale="50" workbookViewId="0">
      <selection activeCell="W19" sqref="W19:Z19"/>
    </sheetView>
  </sheetViews>
  <sheetFormatPr baseColWidth="10" defaultRowHeight="26.25" x14ac:dyDescent="0.4"/>
  <cols>
    <col min="1" max="2" width="5.5703125" style="10" customWidth="1"/>
    <col min="3" max="8" width="2.7109375" style="11" customWidth="1"/>
    <col min="9" max="10" width="5.7109375" style="10" customWidth="1"/>
    <col min="11" max="11" width="12.7109375" style="10" customWidth="1"/>
    <col min="12" max="13" width="2.7109375" style="10" customWidth="1"/>
    <col min="14" max="14" width="12.7109375" style="10" customWidth="1"/>
    <col min="15" max="16" width="2.7109375" style="10" customWidth="1"/>
    <col min="17" max="17" width="12.7109375" style="10" customWidth="1"/>
    <col min="18" max="19" width="2.7109375" style="10" customWidth="1"/>
    <col min="20" max="20" width="12.7109375" style="10" customWidth="1"/>
    <col min="21" max="22" width="2.7109375" style="10" customWidth="1"/>
    <col min="23" max="38" width="8.28515625" style="13" customWidth="1"/>
    <col min="39" max="16384" width="11.42578125" style="10"/>
  </cols>
  <sheetData>
    <row r="1" spans="1:42" ht="30" customHeight="1" thickBot="1" x14ac:dyDescent="0.45">
      <c r="A1" s="112" t="s">
        <v>138</v>
      </c>
      <c r="B1" s="113"/>
      <c r="C1" s="113"/>
      <c r="D1" s="113"/>
      <c r="E1" s="113"/>
      <c r="F1" s="113"/>
      <c r="G1" s="113"/>
      <c r="H1" s="113"/>
      <c r="I1" s="113"/>
      <c r="J1" s="113"/>
      <c r="K1" s="113"/>
      <c r="L1" s="113"/>
      <c r="M1" s="113"/>
      <c r="N1" s="113"/>
      <c r="O1" s="113"/>
      <c r="P1" s="113"/>
      <c r="Q1" s="113"/>
      <c r="R1" s="113"/>
      <c r="S1" s="113"/>
      <c r="T1" s="113"/>
      <c r="U1" s="113"/>
      <c r="V1" s="114"/>
      <c r="W1" s="12">
        <v>2</v>
      </c>
      <c r="X1" s="506" t="s">
        <v>0</v>
      </c>
      <c r="Y1" s="507"/>
      <c r="Z1" s="508"/>
      <c r="AA1" s="566" t="s">
        <v>28</v>
      </c>
      <c r="AB1" s="506"/>
      <c r="AC1" s="506"/>
      <c r="AD1" s="567"/>
      <c r="AE1" s="566" t="s">
        <v>27</v>
      </c>
      <c r="AF1" s="506"/>
      <c r="AG1" s="506"/>
      <c r="AH1" s="567"/>
      <c r="AI1" s="566" t="s">
        <v>27</v>
      </c>
      <c r="AJ1" s="506"/>
      <c r="AK1" s="506"/>
      <c r="AL1" s="567"/>
    </row>
    <row r="2" spans="1:42" ht="15" customHeight="1" x14ac:dyDescent="0.2">
      <c r="A2" s="533" t="s">
        <v>140</v>
      </c>
      <c r="B2" s="534"/>
      <c r="C2" s="540" t="s">
        <v>1</v>
      </c>
      <c r="D2" s="541"/>
      <c r="E2" s="541"/>
      <c r="F2" s="541"/>
      <c r="G2" s="541"/>
      <c r="H2" s="542"/>
      <c r="I2" s="189" t="s">
        <v>2</v>
      </c>
      <c r="J2" s="190"/>
      <c r="K2" s="177" t="s">
        <v>3</v>
      </c>
      <c r="L2" s="178"/>
      <c r="M2" s="179"/>
      <c r="N2" s="177" t="s">
        <v>4</v>
      </c>
      <c r="O2" s="178"/>
      <c r="P2" s="179"/>
      <c r="Q2" s="177" t="s">
        <v>5</v>
      </c>
      <c r="R2" s="180"/>
      <c r="S2" s="181"/>
      <c r="T2" s="177" t="s">
        <v>6</v>
      </c>
      <c r="U2" s="180"/>
      <c r="V2" s="181"/>
      <c r="W2" s="38"/>
      <c r="X2" s="39"/>
      <c r="Y2" s="39"/>
      <c r="Z2" s="40"/>
      <c r="AA2" s="563"/>
      <c r="AB2" s="564"/>
      <c r="AC2" s="564"/>
      <c r="AD2" s="565"/>
      <c r="AE2" s="563"/>
      <c r="AF2" s="564"/>
      <c r="AG2" s="564"/>
      <c r="AH2" s="565"/>
      <c r="AI2" s="563"/>
      <c r="AJ2" s="564"/>
      <c r="AK2" s="564"/>
      <c r="AL2" s="565"/>
    </row>
    <row r="3" spans="1:42" ht="30" customHeight="1" thickBot="1" x14ac:dyDescent="0.45">
      <c r="A3" s="535" t="str">
        <f>$W$1&amp;". / 1"</f>
        <v>2. / 1</v>
      </c>
      <c r="B3" s="536"/>
      <c r="C3" s="537">
        <f>W19</f>
        <v>45059</v>
      </c>
      <c r="D3" s="538"/>
      <c r="E3" s="538"/>
      <c r="F3" s="538"/>
      <c r="G3" s="538"/>
      <c r="H3" s="539"/>
      <c r="I3" s="182">
        <f>IF($AE$19=1,1,1)</f>
        <v>1</v>
      </c>
      <c r="J3" s="183"/>
      <c r="K3" s="184" t="str">
        <f>$W$3&amp;" / 1"</f>
        <v>F / 1</v>
      </c>
      <c r="L3" s="185"/>
      <c r="M3" s="186"/>
      <c r="N3" s="184" t="str">
        <f>$Z$3&amp;" / 4"</f>
        <v>B / 4</v>
      </c>
      <c r="O3" s="185"/>
      <c r="P3" s="186"/>
      <c r="Q3" s="184" t="str">
        <f>$X$3&amp;" / 2"</f>
        <v>S / 2</v>
      </c>
      <c r="R3" s="187"/>
      <c r="S3" s="188"/>
      <c r="T3" s="184" t="str">
        <f>$Y$3&amp;" / 3"</f>
        <v>W / 3</v>
      </c>
      <c r="U3" s="187"/>
      <c r="V3" s="188"/>
      <c r="W3" s="1" t="s">
        <v>24</v>
      </c>
      <c r="X3" s="2" t="s">
        <v>17</v>
      </c>
      <c r="Y3" s="2" t="s">
        <v>10</v>
      </c>
      <c r="Z3" s="3" t="s">
        <v>11</v>
      </c>
      <c r="AA3" s="1" t="s">
        <v>24</v>
      </c>
      <c r="AB3" s="2" t="s">
        <v>17</v>
      </c>
      <c r="AC3" s="2" t="s">
        <v>10</v>
      </c>
      <c r="AD3" s="3" t="s">
        <v>11</v>
      </c>
      <c r="AE3" s="1" t="s">
        <v>23</v>
      </c>
      <c r="AF3" s="2" t="s">
        <v>25</v>
      </c>
      <c r="AG3" s="2" t="s">
        <v>17</v>
      </c>
      <c r="AH3" s="3" t="s">
        <v>11</v>
      </c>
      <c r="AI3" s="1" t="s">
        <v>19</v>
      </c>
      <c r="AJ3" s="2" t="s">
        <v>7</v>
      </c>
      <c r="AK3" s="2" t="s">
        <v>12</v>
      </c>
      <c r="AL3" s="3" t="s">
        <v>25</v>
      </c>
      <c r="AM3" s="1" t="s">
        <v>15</v>
      </c>
      <c r="AN3" s="2" t="s">
        <v>11</v>
      </c>
      <c r="AO3" s="2" t="s">
        <v>24</v>
      </c>
      <c r="AP3" s="3" t="s">
        <v>8</v>
      </c>
    </row>
    <row r="4" spans="1:42" ht="15" customHeight="1" x14ac:dyDescent="0.4">
      <c r="A4" s="533" t="s">
        <v>140</v>
      </c>
      <c r="B4" s="534"/>
      <c r="C4" s="540" t="s">
        <v>1</v>
      </c>
      <c r="D4" s="541"/>
      <c r="E4" s="541"/>
      <c r="F4" s="541"/>
      <c r="G4" s="541"/>
      <c r="H4" s="542"/>
      <c r="I4" s="189" t="s">
        <v>2</v>
      </c>
      <c r="J4" s="190"/>
      <c r="K4" s="177" t="s">
        <v>3</v>
      </c>
      <c r="L4" s="178"/>
      <c r="M4" s="179"/>
      <c r="N4" s="177" t="s">
        <v>4</v>
      </c>
      <c r="O4" s="178"/>
      <c r="P4" s="179"/>
      <c r="Q4" s="177" t="s">
        <v>5</v>
      </c>
      <c r="R4" s="180"/>
      <c r="S4" s="181"/>
      <c r="T4" s="177" t="s">
        <v>6</v>
      </c>
      <c r="U4" s="180"/>
      <c r="V4" s="181"/>
      <c r="W4" s="4"/>
      <c r="X4" s="5"/>
      <c r="Y4" s="5"/>
      <c r="Z4" s="6"/>
      <c r="AA4" s="4"/>
      <c r="AB4" s="5"/>
      <c r="AC4" s="5"/>
      <c r="AD4" s="6"/>
      <c r="AE4" s="4"/>
      <c r="AF4" s="5"/>
      <c r="AG4" s="5"/>
      <c r="AH4" s="6"/>
      <c r="AI4" s="4"/>
      <c r="AJ4" s="5"/>
      <c r="AK4" s="5"/>
      <c r="AL4" s="6"/>
      <c r="AM4" s="4"/>
      <c r="AN4" s="5"/>
      <c r="AO4" s="5"/>
      <c r="AP4" s="6"/>
    </row>
    <row r="5" spans="1:42" ht="30" customHeight="1" thickBot="1" x14ac:dyDescent="0.45">
      <c r="A5" s="535" t="str">
        <f>A3</f>
        <v>2. / 1</v>
      </c>
      <c r="B5" s="536"/>
      <c r="C5" s="537">
        <f>C3</f>
        <v>45059</v>
      </c>
      <c r="D5" s="538"/>
      <c r="E5" s="538"/>
      <c r="F5" s="538"/>
      <c r="G5" s="538"/>
      <c r="H5" s="539"/>
      <c r="I5" s="182">
        <f>I3+1</f>
        <v>2</v>
      </c>
      <c r="J5" s="183"/>
      <c r="K5" s="184" t="str">
        <f>$W$3&amp;" / 2"</f>
        <v>F / 2</v>
      </c>
      <c r="L5" s="185"/>
      <c r="M5" s="186"/>
      <c r="N5" s="184" t="str">
        <f>$Z$3&amp;" / 3"</f>
        <v>B / 3</v>
      </c>
      <c r="O5" s="185"/>
      <c r="P5" s="186"/>
      <c r="Q5" s="184" t="str">
        <f>$X$3&amp;" / 1"</f>
        <v>S / 1</v>
      </c>
      <c r="R5" s="187"/>
      <c r="S5" s="188"/>
      <c r="T5" s="184" t="str">
        <f>$Y$3&amp;" / 4"</f>
        <v>W / 4</v>
      </c>
      <c r="U5" s="187"/>
      <c r="V5" s="188"/>
      <c r="W5" s="1" t="s">
        <v>8</v>
      </c>
      <c r="X5" s="2" t="s">
        <v>21</v>
      </c>
      <c r="Y5" s="2" t="s">
        <v>14</v>
      </c>
      <c r="Z5" s="3" t="s">
        <v>15</v>
      </c>
      <c r="AA5" s="1" t="s">
        <v>8</v>
      </c>
      <c r="AB5" s="2" t="s">
        <v>21</v>
      </c>
      <c r="AC5" s="2" t="s">
        <v>14</v>
      </c>
      <c r="AD5" s="3" t="s">
        <v>15</v>
      </c>
      <c r="AE5" s="1" t="s">
        <v>24</v>
      </c>
      <c r="AF5" s="2" t="s">
        <v>21</v>
      </c>
      <c r="AG5" s="2" t="s">
        <v>18</v>
      </c>
      <c r="AH5" s="3" t="s">
        <v>7</v>
      </c>
      <c r="AI5" s="1" t="s">
        <v>23</v>
      </c>
      <c r="AJ5" s="2" t="s">
        <v>11</v>
      </c>
      <c r="AK5" s="2" t="s">
        <v>20</v>
      </c>
      <c r="AL5" s="3" t="s">
        <v>21</v>
      </c>
      <c r="AM5" s="1" t="s">
        <v>19</v>
      </c>
      <c r="AN5" s="2" t="s">
        <v>12</v>
      </c>
      <c r="AO5" s="2" t="s">
        <v>7</v>
      </c>
      <c r="AP5" s="3" t="s">
        <v>23</v>
      </c>
    </row>
    <row r="6" spans="1:42" ht="15" customHeight="1" x14ac:dyDescent="0.4">
      <c r="A6" s="533" t="s">
        <v>140</v>
      </c>
      <c r="B6" s="534"/>
      <c r="C6" s="540" t="s">
        <v>1</v>
      </c>
      <c r="D6" s="541"/>
      <c r="E6" s="541"/>
      <c r="F6" s="541"/>
      <c r="G6" s="541"/>
      <c r="H6" s="542"/>
      <c r="I6" s="189" t="s">
        <v>2</v>
      </c>
      <c r="J6" s="190"/>
      <c r="K6" s="177" t="s">
        <v>3</v>
      </c>
      <c r="L6" s="178"/>
      <c r="M6" s="179"/>
      <c r="N6" s="177" t="s">
        <v>4</v>
      </c>
      <c r="O6" s="178"/>
      <c r="P6" s="179"/>
      <c r="Q6" s="177" t="s">
        <v>5</v>
      </c>
      <c r="R6" s="180"/>
      <c r="S6" s="181"/>
      <c r="T6" s="177" t="s">
        <v>6</v>
      </c>
      <c r="U6" s="180"/>
      <c r="V6" s="181"/>
      <c r="W6" s="4"/>
      <c r="X6" s="5"/>
      <c r="Y6" s="5"/>
      <c r="Z6" s="6"/>
      <c r="AA6" s="4"/>
      <c r="AB6" s="5"/>
      <c r="AC6" s="5"/>
      <c r="AD6" s="6"/>
      <c r="AE6" s="4"/>
      <c r="AF6" s="5"/>
      <c r="AG6" s="5"/>
      <c r="AH6" s="6"/>
      <c r="AI6" s="4"/>
      <c r="AJ6" s="5"/>
      <c r="AK6" s="5"/>
      <c r="AL6" s="6"/>
    </row>
    <row r="7" spans="1:42" ht="30" customHeight="1" thickBot="1" x14ac:dyDescent="0.45">
      <c r="A7" s="535" t="str">
        <f>A5</f>
        <v>2. / 1</v>
      </c>
      <c r="B7" s="536"/>
      <c r="C7" s="537">
        <f>C5</f>
        <v>45059</v>
      </c>
      <c r="D7" s="538"/>
      <c r="E7" s="538"/>
      <c r="F7" s="538"/>
      <c r="G7" s="538"/>
      <c r="H7" s="539"/>
      <c r="I7" s="182">
        <f>I5+1</f>
        <v>3</v>
      </c>
      <c r="J7" s="183"/>
      <c r="K7" s="184" t="str">
        <f>$W$3&amp;" / 3"</f>
        <v>F / 3</v>
      </c>
      <c r="L7" s="185"/>
      <c r="M7" s="186"/>
      <c r="N7" s="184" t="str">
        <f>$Z$3&amp;" / 2"</f>
        <v>B / 2</v>
      </c>
      <c r="O7" s="185"/>
      <c r="P7" s="186"/>
      <c r="Q7" s="184" t="str">
        <f>$X$3&amp;" / 4"</f>
        <v>S / 4</v>
      </c>
      <c r="R7" s="187"/>
      <c r="S7" s="188"/>
      <c r="T7" s="184" t="str">
        <f>$Y$3&amp;" / 1"</f>
        <v>W / 1</v>
      </c>
      <c r="U7" s="187"/>
      <c r="V7" s="188"/>
      <c r="W7" s="1" t="s">
        <v>12</v>
      </c>
      <c r="X7" s="2" t="s">
        <v>25</v>
      </c>
      <c r="Y7" s="2" t="s">
        <v>18</v>
      </c>
      <c r="Z7" s="3" t="s">
        <v>19</v>
      </c>
      <c r="AA7" s="1" t="s">
        <v>12</v>
      </c>
      <c r="AB7" s="2" t="s">
        <v>25</v>
      </c>
      <c r="AC7" s="2" t="s">
        <v>18</v>
      </c>
      <c r="AD7" s="3" t="s">
        <v>19</v>
      </c>
      <c r="AE7" s="1" t="s">
        <v>8</v>
      </c>
      <c r="AF7" s="2" t="s">
        <v>20</v>
      </c>
      <c r="AG7" s="2" t="s">
        <v>9</v>
      </c>
      <c r="AH7" s="3" t="s">
        <v>19</v>
      </c>
      <c r="AI7" s="1" t="s">
        <v>24</v>
      </c>
      <c r="AJ7" s="2" t="s">
        <v>15</v>
      </c>
      <c r="AK7" s="2" t="s">
        <v>8</v>
      </c>
      <c r="AL7" s="3" t="s">
        <v>16</v>
      </c>
    </row>
    <row r="8" spans="1:42" ht="15" customHeight="1" x14ac:dyDescent="0.4">
      <c r="A8" s="533" t="s">
        <v>140</v>
      </c>
      <c r="B8" s="534"/>
      <c r="C8" s="540" t="s">
        <v>1</v>
      </c>
      <c r="D8" s="541"/>
      <c r="E8" s="541"/>
      <c r="F8" s="541"/>
      <c r="G8" s="541"/>
      <c r="H8" s="542"/>
      <c r="I8" s="189" t="s">
        <v>2</v>
      </c>
      <c r="J8" s="190"/>
      <c r="K8" s="177" t="s">
        <v>3</v>
      </c>
      <c r="L8" s="178"/>
      <c r="M8" s="179"/>
      <c r="N8" s="177" t="s">
        <v>4</v>
      </c>
      <c r="O8" s="178"/>
      <c r="P8" s="179"/>
      <c r="Q8" s="177" t="s">
        <v>5</v>
      </c>
      <c r="R8" s="180"/>
      <c r="S8" s="181"/>
      <c r="T8" s="177" t="s">
        <v>6</v>
      </c>
      <c r="U8" s="180"/>
      <c r="V8" s="181"/>
      <c r="W8" s="4"/>
      <c r="X8" s="5"/>
      <c r="Y8" s="5"/>
      <c r="Z8" s="6"/>
      <c r="AA8" s="4"/>
      <c r="AB8" s="5"/>
      <c r="AC8" s="5"/>
      <c r="AD8" s="6"/>
      <c r="AE8" s="4"/>
      <c r="AF8" s="5"/>
      <c r="AG8" s="5"/>
      <c r="AH8" s="6"/>
      <c r="AI8" s="4"/>
      <c r="AJ8" s="5"/>
      <c r="AK8" s="5"/>
      <c r="AL8" s="6"/>
    </row>
    <row r="9" spans="1:42" ht="30" customHeight="1" thickBot="1" x14ac:dyDescent="0.45">
      <c r="A9" s="535" t="str">
        <f>A7</f>
        <v>2. / 1</v>
      </c>
      <c r="B9" s="536"/>
      <c r="C9" s="537">
        <f>C7</f>
        <v>45059</v>
      </c>
      <c r="D9" s="538"/>
      <c r="E9" s="538"/>
      <c r="F9" s="538"/>
      <c r="G9" s="538"/>
      <c r="H9" s="539"/>
      <c r="I9" s="182">
        <f>I7+1</f>
        <v>4</v>
      </c>
      <c r="J9" s="183"/>
      <c r="K9" s="184" t="str">
        <f>$W$3&amp;" / 4"</f>
        <v>F / 4</v>
      </c>
      <c r="L9" s="185"/>
      <c r="M9" s="186"/>
      <c r="N9" s="184" t="str">
        <f>$Z$3&amp;" / 1"</f>
        <v>B / 1</v>
      </c>
      <c r="O9" s="185"/>
      <c r="P9" s="186"/>
      <c r="Q9" s="184" t="str">
        <f>$X$3&amp;" / 3"</f>
        <v>S / 3</v>
      </c>
      <c r="R9" s="187"/>
      <c r="S9" s="188"/>
      <c r="T9" s="184" t="str">
        <f>$Y$3&amp;" / 2"</f>
        <v>W / 2</v>
      </c>
      <c r="U9" s="187"/>
      <c r="V9" s="188"/>
      <c r="W9" s="1" t="s">
        <v>16</v>
      </c>
      <c r="X9" s="2" t="s">
        <v>9</v>
      </c>
      <c r="Y9" s="2" t="s">
        <v>22</v>
      </c>
      <c r="Z9" s="3" t="s">
        <v>23</v>
      </c>
      <c r="AA9" s="1" t="s">
        <v>16</v>
      </c>
      <c r="AB9" s="2" t="s">
        <v>9</v>
      </c>
      <c r="AC9" s="2" t="s">
        <v>22</v>
      </c>
      <c r="AD9" s="3" t="s">
        <v>23</v>
      </c>
      <c r="AE9" s="1" t="s">
        <v>12</v>
      </c>
      <c r="AF9" s="2" t="s">
        <v>16</v>
      </c>
      <c r="AG9" s="2" t="s">
        <v>13</v>
      </c>
      <c r="AH9" s="3" t="s">
        <v>15</v>
      </c>
      <c r="AI9" s="1"/>
      <c r="AJ9" s="2"/>
      <c r="AK9" s="2"/>
      <c r="AL9" s="3"/>
    </row>
    <row r="10" spans="1:42" ht="15" customHeight="1" x14ac:dyDescent="0.4">
      <c r="A10" s="546" t="s">
        <v>141</v>
      </c>
      <c r="B10" s="547"/>
      <c r="C10" s="543" t="s">
        <v>1</v>
      </c>
      <c r="D10" s="544"/>
      <c r="E10" s="544"/>
      <c r="F10" s="544"/>
      <c r="G10" s="544"/>
      <c r="H10" s="545"/>
      <c r="I10" s="151" t="s">
        <v>2</v>
      </c>
      <c r="J10" s="152"/>
      <c r="K10" s="141" t="s">
        <v>3</v>
      </c>
      <c r="L10" s="147"/>
      <c r="M10" s="148"/>
      <c r="N10" s="141" t="s">
        <v>4</v>
      </c>
      <c r="O10" s="147"/>
      <c r="P10" s="148"/>
      <c r="Q10" s="141" t="s">
        <v>5</v>
      </c>
      <c r="R10" s="142"/>
      <c r="S10" s="143"/>
      <c r="T10" s="141" t="s">
        <v>6</v>
      </c>
      <c r="U10" s="142"/>
      <c r="V10" s="143"/>
      <c r="W10" s="4"/>
      <c r="X10" s="5"/>
      <c r="Y10" s="5"/>
      <c r="Z10" s="6"/>
      <c r="AA10" s="4"/>
      <c r="AB10" s="5"/>
      <c r="AC10" s="5"/>
      <c r="AD10" s="6"/>
      <c r="AE10" s="4"/>
      <c r="AF10" s="5"/>
      <c r="AG10" s="5"/>
      <c r="AH10" s="6"/>
      <c r="AI10" s="4"/>
      <c r="AJ10" s="5"/>
      <c r="AK10" s="5"/>
      <c r="AL10" s="6"/>
    </row>
    <row r="11" spans="1:42" ht="30" customHeight="1" thickBot="1" x14ac:dyDescent="0.45">
      <c r="A11" s="548" t="str">
        <f>A9</f>
        <v>2. / 1</v>
      </c>
      <c r="B11" s="549"/>
      <c r="C11" s="550">
        <f>C9</f>
        <v>45059</v>
      </c>
      <c r="D11" s="551"/>
      <c r="E11" s="551"/>
      <c r="F11" s="551"/>
      <c r="G11" s="551"/>
      <c r="H11" s="552"/>
      <c r="I11" s="149">
        <f>IF($AE$19=1,5,1)</f>
        <v>1</v>
      </c>
      <c r="J11" s="150"/>
      <c r="K11" s="144" t="str">
        <f>$W$5&amp;" / 1"</f>
        <v>H / 1</v>
      </c>
      <c r="L11" s="145"/>
      <c r="M11" s="146"/>
      <c r="N11" s="144" t="str">
        <f>$Z$5&amp;" / 4"</f>
        <v>C / 4</v>
      </c>
      <c r="O11" s="145"/>
      <c r="P11" s="146"/>
      <c r="Q11" s="144" t="str">
        <f>$X$5&amp;" / 2"</f>
        <v>M / 2</v>
      </c>
      <c r="R11" s="153"/>
      <c r="S11" s="154"/>
      <c r="T11" s="144" t="str">
        <f>$Y$5&amp;" / 3"</f>
        <v>X / 3</v>
      </c>
      <c r="U11" s="153"/>
      <c r="V11" s="154"/>
      <c r="W11" s="7" t="s">
        <v>20</v>
      </c>
      <c r="X11" s="8" t="s">
        <v>13</v>
      </c>
      <c r="Y11" s="8" t="s">
        <v>26</v>
      </c>
      <c r="Z11" s="9" t="s">
        <v>7</v>
      </c>
      <c r="AA11" s="7" t="s">
        <v>20</v>
      </c>
      <c r="AB11" s="8" t="s">
        <v>13</v>
      </c>
      <c r="AC11" s="8" t="s">
        <v>26</v>
      </c>
      <c r="AD11" s="9" t="s">
        <v>7</v>
      </c>
      <c r="AE11" s="7"/>
      <c r="AF11" s="8"/>
      <c r="AG11" s="8"/>
      <c r="AH11" s="9"/>
      <c r="AI11" s="7"/>
      <c r="AJ11" s="8"/>
      <c r="AK11" s="8"/>
      <c r="AL11" s="9"/>
    </row>
    <row r="12" spans="1:42" ht="15" customHeight="1" thickBot="1" x14ac:dyDescent="0.45">
      <c r="A12" s="546" t="s">
        <v>141</v>
      </c>
      <c r="B12" s="547"/>
      <c r="C12" s="543" t="s">
        <v>1</v>
      </c>
      <c r="D12" s="544"/>
      <c r="E12" s="544"/>
      <c r="F12" s="544"/>
      <c r="G12" s="544"/>
      <c r="H12" s="545"/>
      <c r="I12" s="151" t="s">
        <v>2</v>
      </c>
      <c r="J12" s="152"/>
      <c r="K12" s="141" t="s">
        <v>3</v>
      </c>
      <c r="L12" s="147"/>
      <c r="M12" s="148"/>
      <c r="N12" s="141" t="s">
        <v>4</v>
      </c>
      <c r="O12" s="147"/>
      <c r="P12" s="148"/>
      <c r="Q12" s="141" t="s">
        <v>5</v>
      </c>
      <c r="R12" s="142"/>
      <c r="S12" s="143"/>
      <c r="T12" s="141" t="s">
        <v>6</v>
      </c>
      <c r="U12" s="142"/>
      <c r="V12" s="143"/>
    </row>
    <row r="13" spans="1:42" ht="30" customHeight="1" thickBot="1" x14ac:dyDescent="0.25">
      <c r="A13" s="548" t="str">
        <f>A11</f>
        <v>2. / 1</v>
      </c>
      <c r="B13" s="549"/>
      <c r="C13" s="550">
        <f>C11</f>
        <v>45059</v>
      </c>
      <c r="D13" s="551"/>
      <c r="E13" s="551"/>
      <c r="F13" s="551"/>
      <c r="G13" s="551"/>
      <c r="H13" s="552"/>
      <c r="I13" s="149">
        <f>I11+1</f>
        <v>2</v>
      </c>
      <c r="J13" s="150"/>
      <c r="K13" s="144" t="str">
        <f>$W$5&amp;" / 2"</f>
        <v>H / 2</v>
      </c>
      <c r="L13" s="145"/>
      <c r="M13" s="146"/>
      <c r="N13" s="144" t="str">
        <f>$Z$5&amp;" / 3"</f>
        <v>C / 3</v>
      </c>
      <c r="O13" s="145"/>
      <c r="P13" s="146"/>
      <c r="Q13" s="144" t="str">
        <f>$X$5&amp;" / 1"</f>
        <v>M / 1</v>
      </c>
      <c r="R13" s="153"/>
      <c r="S13" s="154"/>
      <c r="T13" s="144" t="str">
        <f>$Y$5&amp;" / 4"</f>
        <v>X / 4</v>
      </c>
      <c r="U13" s="153"/>
      <c r="V13" s="154"/>
      <c r="W13" s="511" t="s">
        <v>137</v>
      </c>
      <c r="X13" s="512"/>
      <c r="Y13" s="512"/>
      <c r="Z13" s="513"/>
      <c r="AA13" s="511" t="s">
        <v>30</v>
      </c>
      <c r="AB13" s="512"/>
      <c r="AC13" s="512"/>
      <c r="AD13" s="513"/>
      <c r="AE13" s="511" t="s">
        <v>31</v>
      </c>
      <c r="AF13" s="512"/>
      <c r="AG13" s="512"/>
      <c r="AH13" s="513"/>
      <c r="AI13" s="511" t="s">
        <v>32</v>
      </c>
      <c r="AJ13" s="512"/>
      <c r="AK13" s="512"/>
      <c r="AL13" s="513"/>
    </row>
    <row r="14" spans="1:42" ht="15" customHeight="1" x14ac:dyDescent="0.2">
      <c r="A14" s="546" t="s">
        <v>141</v>
      </c>
      <c r="B14" s="547"/>
      <c r="C14" s="543" t="s">
        <v>1</v>
      </c>
      <c r="D14" s="544"/>
      <c r="E14" s="544"/>
      <c r="F14" s="544"/>
      <c r="G14" s="544"/>
      <c r="H14" s="545"/>
      <c r="I14" s="151" t="s">
        <v>2</v>
      </c>
      <c r="J14" s="152"/>
      <c r="K14" s="141" t="s">
        <v>3</v>
      </c>
      <c r="L14" s="147"/>
      <c r="M14" s="148"/>
      <c r="N14" s="141" t="s">
        <v>4</v>
      </c>
      <c r="O14" s="147"/>
      <c r="P14" s="148"/>
      <c r="Q14" s="141" t="s">
        <v>5</v>
      </c>
      <c r="R14" s="142"/>
      <c r="S14" s="143"/>
      <c r="T14" s="141" t="s">
        <v>6</v>
      </c>
      <c r="U14" s="142"/>
      <c r="V14" s="143"/>
      <c r="W14" s="514"/>
      <c r="X14" s="515"/>
      <c r="Y14" s="515"/>
      <c r="Z14" s="516"/>
      <c r="AA14" s="514"/>
      <c r="AB14" s="515"/>
      <c r="AC14" s="515"/>
      <c r="AD14" s="516"/>
      <c r="AE14" s="514"/>
      <c r="AF14" s="515"/>
      <c r="AG14" s="515"/>
      <c r="AH14" s="516"/>
      <c r="AI14" s="514"/>
      <c r="AJ14" s="515"/>
      <c r="AK14" s="515"/>
      <c r="AL14" s="516"/>
    </row>
    <row r="15" spans="1:42" ht="30" customHeight="1" thickBot="1" x14ac:dyDescent="0.25">
      <c r="A15" s="548" t="str">
        <f>A13</f>
        <v>2. / 1</v>
      </c>
      <c r="B15" s="549"/>
      <c r="C15" s="550">
        <f>C13</f>
        <v>45059</v>
      </c>
      <c r="D15" s="551"/>
      <c r="E15" s="551"/>
      <c r="F15" s="551"/>
      <c r="G15" s="551"/>
      <c r="H15" s="552"/>
      <c r="I15" s="149">
        <f>I13+1</f>
        <v>3</v>
      </c>
      <c r="J15" s="150"/>
      <c r="K15" s="144" t="str">
        <f>$W$5&amp;" / 3"</f>
        <v>H / 3</v>
      </c>
      <c r="L15" s="145"/>
      <c r="M15" s="146"/>
      <c r="N15" s="144" t="str">
        <f>$Z$5&amp;" / 2"</f>
        <v>C / 2</v>
      </c>
      <c r="O15" s="145"/>
      <c r="P15" s="146"/>
      <c r="Q15" s="144" t="str">
        <f>$X$5&amp;" / 4"</f>
        <v>M / 4</v>
      </c>
      <c r="R15" s="153"/>
      <c r="S15" s="154"/>
      <c r="T15" s="144" t="str">
        <f>$Y$5&amp;" / 1"</f>
        <v>X / 1</v>
      </c>
      <c r="U15" s="153"/>
      <c r="V15" s="154"/>
      <c r="W15" s="514"/>
      <c r="X15" s="515"/>
      <c r="Y15" s="515"/>
      <c r="Z15" s="516"/>
      <c r="AA15" s="514"/>
      <c r="AB15" s="515"/>
      <c r="AC15" s="515"/>
      <c r="AD15" s="516"/>
      <c r="AE15" s="514"/>
      <c r="AF15" s="515"/>
      <c r="AG15" s="515"/>
      <c r="AH15" s="516"/>
      <c r="AI15" s="514"/>
      <c r="AJ15" s="515"/>
      <c r="AK15" s="515"/>
      <c r="AL15" s="516"/>
    </row>
    <row r="16" spans="1:42" ht="15" customHeight="1" x14ac:dyDescent="0.2">
      <c r="A16" s="546" t="s">
        <v>141</v>
      </c>
      <c r="B16" s="547"/>
      <c r="C16" s="543" t="s">
        <v>1</v>
      </c>
      <c r="D16" s="544"/>
      <c r="E16" s="544"/>
      <c r="F16" s="544"/>
      <c r="G16" s="544"/>
      <c r="H16" s="545"/>
      <c r="I16" s="151" t="s">
        <v>2</v>
      </c>
      <c r="J16" s="152"/>
      <c r="K16" s="141" t="s">
        <v>3</v>
      </c>
      <c r="L16" s="147"/>
      <c r="M16" s="148"/>
      <c r="N16" s="141" t="s">
        <v>4</v>
      </c>
      <c r="O16" s="147"/>
      <c r="P16" s="148"/>
      <c r="Q16" s="141" t="s">
        <v>5</v>
      </c>
      <c r="R16" s="142"/>
      <c r="S16" s="143"/>
      <c r="T16" s="141" t="s">
        <v>6</v>
      </c>
      <c r="U16" s="142"/>
      <c r="V16" s="143"/>
      <c r="W16" s="517"/>
      <c r="X16" s="518"/>
      <c r="Y16" s="518"/>
      <c r="Z16" s="519"/>
      <c r="AA16" s="514"/>
      <c r="AB16" s="515"/>
      <c r="AC16" s="515"/>
      <c r="AD16" s="516"/>
      <c r="AE16" s="514"/>
      <c r="AF16" s="515"/>
      <c r="AG16" s="515"/>
      <c r="AH16" s="516"/>
      <c r="AI16" s="514"/>
      <c r="AJ16" s="515"/>
      <c r="AK16" s="515"/>
      <c r="AL16" s="516"/>
    </row>
    <row r="17" spans="1:38" ht="30" customHeight="1" thickBot="1" x14ac:dyDescent="0.25">
      <c r="A17" s="548" t="str">
        <f>A15</f>
        <v>2. / 1</v>
      </c>
      <c r="B17" s="549"/>
      <c r="C17" s="550">
        <f>C15</f>
        <v>45059</v>
      </c>
      <c r="D17" s="551"/>
      <c r="E17" s="551"/>
      <c r="F17" s="551"/>
      <c r="G17" s="551"/>
      <c r="H17" s="552"/>
      <c r="I17" s="149">
        <f>I15+1</f>
        <v>4</v>
      </c>
      <c r="J17" s="150"/>
      <c r="K17" s="144" t="str">
        <f>$W$5&amp;" / 4"</f>
        <v>H / 4</v>
      </c>
      <c r="L17" s="145"/>
      <c r="M17" s="146"/>
      <c r="N17" s="144" t="str">
        <f>$Z$5&amp;" / 1"</f>
        <v>C / 1</v>
      </c>
      <c r="O17" s="145"/>
      <c r="P17" s="146"/>
      <c r="Q17" s="144" t="str">
        <f>$X$5&amp;" / 3"</f>
        <v>M / 3</v>
      </c>
      <c r="R17" s="153"/>
      <c r="S17" s="154"/>
      <c r="T17" s="144" t="str">
        <f>$Y$5&amp;" / 2"</f>
        <v>X / 2</v>
      </c>
      <c r="U17" s="153"/>
      <c r="V17" s="154"/>
      <c r="W17" s="520"/>
      <c r="X17" s="521"/>
      <c r="Y17" s="521"/>
      <c r="Z17" s="522"/>
      <c r="AA17" s="568"/>
      <c r="AB17" s="569"/>
      <c r="AC17" s="569"/>
      <c r="AD17" s="570"/>
      <c r="AE17" s="568"/>
      <c r="AF17" s="569"/>
      <c r="AG17" s="569"/>
      <c r="AH17" s="570"/>
      <c r="AI17" s="568"/>
      <c r="AJ17" s="569"/>
      <c r="AK17" s="569"/>
      <c r="AL17" s="570"/>
    </row>
    <row r="18" spans="1:38" ht="15" customHeight="1" thickBot="1" x14ac:dyDescent="0.45">
      <c r="A18" s="531" t="s">
        <v>142</v>
      </c>
      <c r="B18" s="532"/>
      <c r="C18" s="528" t="s">
        <v>1</v>
      </c>
      <c r="D18" s="529"/>
      <c r="E18" s="529"/>
      <c r="F18" s="529"/>
      <c r="G18" s="529"/>
      <c r="H18" s="530"/>
      <c r="I18" s="126" t="s">
        <v>2</v>
      </c>
      <c r="J18" s="127"/>
      <c r="K18" s="128" t="s">
        <v>3</v>
      </c>
      <c r="L18" s="129"/>
      <c r="M18" s="130"/>
      <c r="N18" s="128" t="s">
        <v>4</v>
      </c>
      <c r="O18" s="129"/>
      <c r="P18" s="130"/>
      <c r="Q18" s="128" t="s">
        <v>5</v>
      </c>
      <c r="R18" s="175"/>
      <c r="S18" s="176"/>
      <c r="T18" s="128" t="s">
        <v>6</v>
      </c>
      <c r="U18" s="175"/>
      <c r="V18" s="176"/>
    </row>
    <row r="19" spans="1:38" ht="30" customHeight="1" thickBot="1" x14ac:dyDescent="0.45">
      <c r="A19" s="523" t="str">
        <f>A17</f>
        <v>2. / 1</v>
      </c>
      <c r="B19" s="524"/>
      <c r="C19" s="525">
        <f>C17</f>
        <v>45059</v>
      </c>
      <c r="D19" s="526"/>
      <c r="E19" s="526"/>
      <c r="F19" s="526"/>
      <c r="G19" s="526"/>
      <c r="H19" s="527"/>
      <c r="I19" s="121">
        <f>IF($AE$19=1,9,1)</f>
        <v>1</v>
      </c>
      <c r="J19" s="122"/>
      <c r="K19" s="123" t="str">
        <f>$W$7&amp;" / 1"</f>
        <v>J / 1</v>
      </c>
      <c r="L19" s="124"/>
      <c r="M19" s="125"/>
      <c r="N19" s="123" t="str">
        <f>$Z$7&amp;" / 4"</f>
        <v>D / 4</v>
      </c>
      <c r="O19" s="124"/>
      <c r="P19" s="125"/>
      <c r="Q19" s="123" t="str">
        <f>$X$7&amp;" / 2"</f>
        <v>N / 2</v>
      </c>
      <c r="R19" s="173"/>
      <c r="S19" s="174"/>
      <c r="T19" s="123" t="str">
        <f>$Y$7&amp;" / 3"</f>
        <v>T / 3</v>
      </c>
      <c r="U19" s="173"/>
      <c r="V19" s="174"/>
      <c r="W19" s="430">
        <v>45059</v>
      </c>
      <c r="X19" s="484"/>
      <c r="Y19" s="484"/>
      <c r="Z19" s="485"/>
      <c r="AA19" s="469" t="str">
        <f>Tischeint.1!AA19:AD19</f>
        <v>Liga</v>
      </c>
      <c r="AB19" s="470"/>
      <c r="AC19" s="470"/>
      <c r="AD19" s="471"/>
      <c r="AE19" s="571">
        <v>0</v>
      </c>
      <c r="AF19" s="484"/>
      <c r="AG19" s="484"/>
      <c r="AH19" s="485"/>
    </row>
    <row r="20" spans="1:38" ht="15" customHeight="1" thickBot="1" x14ac:dyDescent="0.45">
      <c r="A20" s="531" t="s">
        <v>142</v>
      </c>
      <c r="B20" s="532"/>
      <c r="C20" s="528" t="s">
        <v>1</v>
      </c>
      <c r="D20" s="529"/>
      <c r="E20" s="529"/>
      <c r="F20" s="529"/>
      <c r="G20" s="529"/>
      <c r="H20" s="530"/>
      <c r="I20" s="126" t="s">
        <v>2</v>
      </c>
      <c r="J20" s="127"/>
      <c r="K20" s="128" t="s">
        <v>3</v>
      </c>
      <c r="L20" s="129"/>
      <c r="M20" s="130"/>
      <c r="N20" s="128" t="s">
        <v>4</v>
      </c>
      <c r="O20" s="129"/>
      <c r="P20" s="130"/>
      <c r="Q20" s="128" t="s">
        <v>5</v>
      </c>
      <c r="R20" s="175"/>
      <c r="S20" s="176"/>
      <c r="T20" s="128" t="s">
        <v>6</v>
      </c>
      <c r="U20" s="175"/>
      <c r="V20" s="176"/>
    </row>
    <row r="21" spans="1:38" ht="30" customHeight="1" thickBot="1" x14ac:dyDescent="0.45">
      <c r="A21" s="523" t="str">
        <f>A19</f>
        <v>2. / 1</v>
      </c>
      <c r="B21" s="524"/>
      <c r="C21" s="525">
        <f>C19</f>
        <v>45059</v>
      </c>
      <c r="D21" s="526"/>
      <c r="E21" s="526"/>
      <c r="F21" s="526"/>
      <c r="G21" s="526"/>
      <c r="H21" s="527"/>
      <c r="I21" s="121">
        <f>I19+1</f>
        <v>2</v>
      </c>
      <c r="J21" s="122"/>
      <c r="K21" s="123" t="str">
        <f>$W$7&amp;" / 2"</f>
        <v>J / 2</v>
      </c>
      <c r="L21" s="124"/>
      <c r="M21" s="125"/>
      <c r="N21" s="123" t="str">
        <f>$Z$7&amp;" / 3"</f>
        <v>D / 3</v>
      </c>
      <c r="O21" s="124"/>
      <c r="P21" s="125"/>
      <c r="Q21" s="123" t="str">
        <f>$X$7&amp;" / 1"</f>
        <v>N / 1</v>
      </c>
      <c r="R21" s="173"/>
      <c r="S21" s="174"/>
      <c r="T21" s="123" t="str">
        <f>$Y$7&amp;" / 4"</f>
        <v>T / 4</v>
      </c>
      <c r="U21" s="173"/>
      <c r="V21" s="174"/>
      <c r="W21" s="491" t="s">
        <v>29</v>
      </c>
      <c r="X21" s="492"/>
      <c r="Y21" s="492"/>
      <c r="Z21" s="493"/>
      <c r="AA21" s="472" t="s">
        <v>161</v>
      </c>
      <c r="AB21" s="473"/>
      <c r="AC21" s="473"/>
      <c r="AD21" s="474"/>
      <c r="AE21" s="491" t="s">
        <v>163</v>
      </c>
      <c r="AF21" s="492"/>
      <c r="AG21" s="492"/>
      <c r="AH21" s="493"/>
    </row>
    <row r="22" spans="1:38" ht="15" customHeight="1" x14ac:dyDescent="0.4">
      <c r="A22" s="531" t="s">
        <v>142</v>
      </c>
      <c r="B22" s="532"/>
      <c r="C22" s="528" t="s">
        <v>1</v>
      </c>
      <c r="D22" s="529"/>
      <c r="E22" s="529"/>
      <c r="F22" s="529"/>
      <c r="G22" s="529"/>
      <c r="H22" s="530"/>
      <c r="I22" s="126" t="s">
        <v>2</v>
      </c>
      <c r="J22" s="127"/>
      <c r="K22" s="128" t="s">
        <v>3</v>
      </c>
      <c r="L22" s="129"/>
      <c r="M22" s="130"/>
      <c r="N22" s="128" t="s">
        <v>4</v>
      </c>
      <c r="O22" s="129"/>
      <c r="P22" s="130"/>
      <c r="Q22" s="128" t="s">
        <v>5</v>
      </c>
      <c r="R22" s="175"/>
      <c r="S22" s="176"/>
      <c r="T22" s="128" t="s">
        <v>6</v>
      </c>
      <c r="U22" s="175"/>
      <c r="V22" s="176"/>
      <c r="W22" s="494"/>
      <c r="X22" s="495"/>
      <c r="Y22" s="495"/>
      <c r="Z22" s="496"/>
      <c r="AA22" s="475"/>
      <c r="AB22" s="476"/>
      <c r="AC22" s="476"/>
      <c r="AD22" s="477"/>
      <c r="AE22" s="494"/>
      <c r="AF22" s="495"/>
      <c r="AG22" s="495"/>
      <c r="AH22" s="496"/>
    </row>
    <row r="23" spans="1:38" ht="30" customHeight="1" thickBot="1" x14ac:dyDescent="0.45">
      <c r="A23" s="523" t="str">
        <f>A21</f>
        <v>2. / 1</v>
      </c>
      <c r="B23" s="524"/>
      <c r="C23" s="525">
        <f>C21</f>
        <v>45059</v>
      </c>
      <c r="D23" s="526"/>
      <c r="E23" s="526"/>
      <c r="F23" s="526"/>
      <c r="G23" s="526"/>
      <c r="H23" s="527"/>
      <c r="I23" s="121">
        <f>I21+1</f>
        <v>3</v>
      </c>
      <c r="J23" s="122"/>
      <c r="K23" s="123" t="str">
        <f>$W$7&amp;" / 3"</f>
        <v>J / 3</v>
      </c>
      <c r="L23" s="124"/>
      <c r="M23" s="125"/>
      <c r="N23" s="123" t="str">
        <f>$Z$7&amp;" / 2"</f>
        <v>D / 2</v>
      </c>
      <c r="O23" s="124"/>
      <c r="P23" s="125"/>
      <c r="Q23" s="123" t="str">
        <f>$X$7&amp;" / 4"</f>
        <v>N / 4</v>
      </c>
      <c r="R23" s="173"/>
      <c r="S23" s="174"/>
      <c r="T23" s="123" t="str">
        <f>$Y$7&amp;" / 1"</f>
        <v>T / 1</v>
      </c>
      <c r="U23" s="173"/>
      <c r="V23" s="174"/>
      <c r="W23" s="494"/>
      <c r="X23" s="495"/>
      <c r="Y23" s="495"/>
      <c r="Z23" s="496"/>
      <c r="AA23" s="475"/>
      <c r="AB23" s="476"/>
      <c r="AC23" s="476"/>
      <c r="AD23" s="477"/>
      <c r="AE23" s="494"/>
      <c r="AF23" s="495"/>
      <c r="AG23" s="495"/>
      <c r="AH23" s="496"/>
    </row>
    <row r="24" spans="1:38" ht="15" customHeight="1" x14ac:dyDescent="0.4">
      <c r="A24" s="531" t="s">
        <v>142</v>
      </c>
      <c r="B24" s="532"/>
      <c r="C24" s="528" t="s">
        <v>1</v>
      </c>
      <c r="D24" s="529"/>
      <c r="E24" s="529"/>
      <c r="F24" s="529"/>
      <c r="G24" s="529"/>
      <c r="H24" s="530"/>
      <c r="I24" s="126" t="s">
        <v>2</v>
      </c>
      <c r="J24" s="127"/>
      <c r="K24" s="128" t="s">
        <v>3</v>
      </c>
      <c r="L24" s="129"/>
      <c r="M24" s="130"/>
      <c r="N24" s="128" t="s">
        <v>4</v>
      </c>
      <c r="O24" s="129"/>
      <c r="P24" s="130"/>
      <c r="Q24" s="128" t="s">
        <v>5</v>
      </c>
      <c r="R24" s="175"/>
      <c r="S24" s="176"/>
      <c r="T24" s="128" t="s">
        <v>6</v>
      </c>
      <c r="U24" s="175"/>
      <c r="V24" s="176"/>
      <c r="W24" s="497"/>
      <c r="X24" s="498"/>
      <c r="Y24" s="498"/>
      <c r="Z24" s="499"/>
      <c r="AA24" s="478"/>
      <c r="AB24" s="479"/>
      <c r="AC24" s="479"/>
      <c r="AD24" s="480"/>
      <c r="AE24" s="497"/>
      <c r="AF24" s="498"/>
      <c r="AG24" s="498"/>
      <c r="AH24" s="499"/>
    </row>
    <row r="25" spans="1:38" ht="30" customHeight="1" thickBot="1" x14ac:dyDescent="0.45">
      <c r="A25" s="523" t="str">
        <f>A23</f>
        <v>2. / 1</v>
      </c>
      <c r="B25" s="524"/>
      <c r="C25" s="525">
        <f>C23</f>
        <v>45059</v>
      </c>
      <c r="D25" s="526"/>
      <c r="E25" s="526"/>
      <c r="F25" s="526"/>
      <c r="G25" s="526"/>
      <c r="H25" s="527"/>
      <c r="I25" s="121">
        <f>I23+1</f>
        <v>4</v>
      </c>
      <c r="J25" s="122"/>
      <c r="K25" s="123" t="str">
        <f>$W$7&amp;" / 4"</f>
        <v>J / 4</v>
      </c>
      <c r="L25" s="124"/>
      <c r="M25" s="125"/>
      <c r="N25" s="123" t="str">
        <f>$Z$7&amp;" / 1"</f>
        <v>D / 1</v>
      </c>
      <c r="O25" s="124"/>
      <c r="P25" s="125"/>
      <c r="Q25" s="123" t="str">
        <f>$X$7&amp;" / 3"</f>
        <v>N / 3</v>
      </c>
      <c r="R25" s="173"/>
      <c r="S25" s="174"/>
      <c r="T25" s="123" t="str">
        <f>$Y$7&amp;" / 2"</f>
        <v>T / 2</v>
      </c>
      <c r="U25" s="173"/>
      <c r="V25" s="174"/>
      <c r="W25" s="500"/>
      <c r="X25" s="501"/>
      <c r="Y25" s="501"/>
      <c r="Z25" s="502"/>
      <c r="AA25" s="481"/>
      <c r="AB25" s="482"/>
      <c r="AC25" s="482"/>
      <c r="AD25" s="483"/>
      <c r="AE25" s="500"/>
      <c r="AF25" s="501"/>
      <c r="AG25" s="501"/>
      <c r="AH25" s="502"/>
    </row>
    <row r="26" spans="1:38" ht="15" customHeight="1" x14ac:dyDescent="0.4">
      <c r="A26" s="561" t="s">
        <v>143</v>
      </c>
      <c r="B26" s="562"/>
      <c r="C26" s="558" t="s">
        <v>1</v>
      </c>
      <c r="D26" s="559"/>
      <c r="E26" s="559"/>
      <c r="F26" s="559"/>
      <c r="G26" s="559"/>
      <c r="H26" s="560"/>
      <c r="I26" s="162" t="s">
        <v>2</v>
      </c>
      <c r="J26" s="163"/>
      <c r="K26" s="134" t="s">
        <v>3</v>
      </c>
      <c r="L26" s="135"/>
      <c r="M26" s="136"/>
      <c r="N26" s="134" t="s">
        <v>4</v>
      </c>
      <c r="O26" s="135"/>
      <c r="P26" s="136"/>
      <c r="Q26" s="134" t="s">
        <v>5</v>
      </c>
      <c r="R26" s="139"/>
      <c r="S26" s="140"/>
      <c r="T26" s="134" t="s">
        <v>6</v>
      </c>
      <c r="U26" s="139"/>
      <c r="V26" s="140"/>
    </row>
    <row r="27" spans="1:38" ht="30" customHeight="1" thickBot="1" x14ac:dyDescent="0.45">
      <c r="A27" s="553" t="str">
        <f>A25</f>
        <v>2. / 1</v>
      </c>
      <c r="B27" s="554"/>
      <c r="C27" s="555">
        <f>C25</f>
        <v>45059</v>
      </c>
      <c r="D27" s="556"/>
      <c r="E27" s="556"/>
      <c r="F27" s="556"/>
      <c r="G27" s="556"/>
      <c r="H27" s="557"/>
      <c r="I27" s="171">
        <f>IF($AE$19=1,13,1)</f>
        <v>1</v>
      </c>
      <c r="J27" s="172"/>
      <c r="K27" s="131" t="str">
        <f>$W$9&amp;" / 1"</f>
        <v>K / 1</v>
      </c>
      <c r="L27" s="137"/>
      <c r="M27" s="138"/>
      <c r="N27" s="131" t="str">
        <f>$Z$9&amp;" / 4"</f>
        <v>E / 4</v>
      </c>
      <c r="O27" s="137"/>
      <c r="P27" s="138"/>
      <c r="Q27" s="131" t="str">
        <f>$X$9&amp;" / 2"</f>
        <v>P / 2</v>
      </c>
      <c r="R27" s="132"/>
      <c r="S27" s="133"/>
      <c r="T27" s="131" t="str">
        <f>$Y$9&amp;" / 3"</f>
        <v>U / 3</v>
      </c>
      <c r="U27" s="132"/>
      <c r="V27" s="133"/>
    </row>
    <row r="28" spans="1:38" ht="15" customHeight="1" x14ac:dyDescent="0.4">
      <c r="A28" s="561" t="s">
        <v>143</v>
      </c>
      <c r="B28" s="562"/>
      <c r="C28" s="558" t="s">
        <v>1</v>
      </c>
      <c r="D28" s="559"/>
      <c r="E28" s="559"/>
      <c r="F28" s="559"/>
      <c r="G28" s="559"/>
      <c r="H28" s="560"/>
      <c r="I28" s="162" t="s">
        <v>2</v>
      </c>
      <c r="J28" s="163"/>
      <c r="K28" s="134" t="s">
        <v>3</v>
      </c>
      <c r="L28" s="135"/>
      <c r="M28" s="136"/>
      <c r="N28" s="134" t="s">
        <v>4</v>
      </c>
      <c r="O28" s="135"/>
      <c r="P28" s="136"/>
      <c r="Q28" s="134" t="s">
        <v>5</v>
      </c>
      <c r="R28" s="139"/>
      <c r="S28" s="140"/>
      <c r="T28" s="134" t="s">
        <v>6</v>
      </c>
      <c r="U28" s="139"/>
      <c r="V28" s="140"/>
    </row>
    <row r="29" spans="1:38" ht="30" customHeight="1" thickBot="1" x14ac:dyDescent="0.45">
      <c r="A29" s="553" t="str">
        <f>A27</f>
        <v>2. / 1</v>
      </c>
      <c r="B29" s="554"/>
      <c r="C29" s="555">
        <f>C27</f>
        <v>45059</v>
      </c>
      <c r="D29" s="556"/>
      <c r="E29" s="556"/>
      <c r="F29" s="556"/>
      <c r="G29" s="556"/>
      <c r="H29" s="557"/>
      <c r="I29" s="171">
        <f>I27+1</f>
        <v>2</v>
      </c>
      <c r="J29" s="172"/>
      <c r="K29" s="131" t="str">
        <f>$W$9&amp;" / 2"</f>
        <v>K / 2</v>
      </c>
      <c r="L29" s="137"/>
      <c r="M29" s="138"/>
      <c r="N29" s="131" t="str">
        <f>$Z$9&amp;" / 3"</f>
        <v>E / 3</v>
      </c>
      <c r="O29" s="137"/>
      <c r="P29" s="138"/>
      <c r="Q29" s="131" t="str">
        <f>$X$9&amp;" / 1"</f>
        <v>P / 1</v>
      </c>
      <c r="R29" s="132"/>
      <c r="S29" s="133"/>
      <c r="T29" s="131" t="str">
        <f>$Y$9&amp;" / 4"</f>
        <v>U / 4</v>
      </c>
      <c r="U29" s="132"/>
      <c r="V29" s="133"/>
    </row>
    <row r="30" spans="1:38" ht="15" customHeight="1" x14ac:dyDescent="0.4">
      <c r="A30" s="561" t="s">
        <v>143</v>
      </c>
      <c r="B30" s="562"/>
      <c r="C30" s="558" t="s">
        <v>1</v>
      </c>
      <c r="D30" s="559"/>
      <c r="E30" s="559"/>
      <c r="F30" s="559"/>
      <c r="G30" s="559"/>
      <c r="H30" s="560"/>
      <c r="I30" s="162" t="s">
        <v>2</v>
      </c>
      <c r="J30" s="163"/>
      <c r="K30" s="134" t="s">
        <v>3</v>
      </c>
      <c r="L30" s="135"/>
      <c r="M30" s="136"/>
      <c r="N30" s="134" t="s">
        <v>4</v>
      </c>
      <c r="O30" s="135"/>
      <c r="P30" s="136"/>
      <c r="Q30" s="134" t="s">
        <v>5</v>
      </c>
      <c r="R30" s="139"/>
      <c r="S30" s="140"/>
      <c r="T30" s="134" t="s">
        <v>6</v>
      </c>
      <c r="U30" s="139"/>
      <c r="V30" s="140"/>
    </row>
    <row r="31" spans="1:38" ht="30" customHeight="1" thickBot="1" x14ac:dyDescent="0.45">
      <c r="A31" s="553" t="str">
        <f>A29</f>
        <v>2. / 1</v>
      </c>
      <c r="B31" s="554"/>
      <c r="C31" s="555">
        <f>C29</f>
        <v>45059</v>
      </c>
      <c r="D31" s="556"/>
      <c r="E31" s="556"/>
      <c r="F31" s="556"/>
      <c r="G31" s="556"/>
      <c r="H31" s="557"/>
      <c r="I31" s="171">
        <f>I29+1</f>
        <v>3</v>
      </c>
      <c r="J31" s="172"/>
      <c r="K31" s="131" t="str">
        <f>$W$9&amp;" / 3"</f>
        <v>K / 3</v>
      </c>
      <c r="L31" s="137"/>
      <c r="M31" s="138"/>
      <c r="N31" s="131" t="str">
        <f>$Z$9&amp;" / 2"</f>
        <v>E / 2</v>
      </c>
      <c r="O31" s="137"/>
      <c r="P31" s="138"/>
      <c r="Q31" s="131" t="str">
        <f>$X$9&amp;" / 4"</f>
        <v>P / 4</v>
      </c>
      <c r="R31" s="132"/>
      <c r="S31" s="133"/>
      <c r="T31" s="131" t="str">
        <f>$Y$9&amp;" / 1"</f>
        <v>U / 1</v>
      </c>
      <c r="U31" s="132"/>
      <c r="V31" s="133"/>
    </row>
    <row r="32" spans="1:38" ht="15" customHeight="1" x14ac:dyDescent="0.4">
      <c r="A32" s="561" t="s">
        <v>143</v>
      </c>
      <c r="B32" s="562"/>
      <c r="C32" s="558" t="s">
        <v>1</v>
      </c>
      <c r="D32" s="559"/>
      <c r="E32" s="559"/>
      <c r="F32" s="559"/>
      <c r="G32" s="559"/>
      <c r="H32" s="560"/>
      <c r="I32" s="162" t="s">
        <v>2</v>
      </c>
      <c r="J32" s="163"/>
      <c r="K32" s="134" t="s">
        <v>3</v>
      </c>
      <c r="L32" s="135"/>
      <c r="M32" s="136"/>
      <c r="N32" s="134" t="s">
        <v>4</v>
      </c>
      <c r="O32" s="135"/>
      <c r="P32" s="136"/>
      <c r="Q32" s="134" t="s">
        <v>5</v>
      </c>
      <c r="R32" s="139"/>
      <c r="S32" s="140"/>
      <c r="T32" s="134" t="s">
        <v>6</v>
      </c>
      <c r="U32" s="139"/>
      <c r="V32" s="140"/>
    </row>
    <row r="33" spans="1:22" ht="30" customHeight="1" thickBot="1" x14ac:dyDescent="0.45">
      <c r="A33" s="553" t="str">
        <f>A31</f>
        <v>2. / 1</v>
      </c>
      <c r="B33" s="554"/>
      <c r="C33" s="555">
        <f>C31</f>
        <v>45059</v>
      </c>
      <c r="D33" s="556"/>
      <c r="E33" s="556"/>
      <c r="F33" s="556"/>
      <c r="G33" s="556"/>
      <c r="H33" s="557"/>
      <c r="I33" s="171">
        <f>I31+1</f>
        <v>4</v>
      </c>
      <c r="J33" s="172"/>
      <c r="K33" s="131" t="str">
        <f>$W$9&amp;" / 4"</f>
        <v>K / 4</v>
      </c>
      <c r="L33" s="137"/>
      <c r="M33" s="138"/>
      <c r="N33" s="131" t="str">
        <f>$Z$9&amp;" / 1"</f>
        <v>E / 1</v>
      </c>
      <c r="O33" s="137"/>
      <c r="P33" s="138"/>
      <c r="Q33" s="131" t="str">
        <f>$X$9&amp;" / 3"</f>
        <v>P / 3</v>
      </c>
      <c r="R33" s="132"/>
      <c r="S33" s="133"/>
      <c r="T33" s="131" t="str">
        <f>$Y$9&amp;" / 2"</f>
        <v>U / 2</v>
      </c>
      <c r="U33" s="132"/>
      <c r="V33" s="133"/>
    </row>
    <row r="34" spans="1:22" ht="15" customHeight="1" x14ac:dyDescent="0.4">
      <c r="A34" s="509" t="s">
        <v>144</v>
      </c>
      <c r="B34" s="510"/>
      <c r="C34" s="503" t="s">
        <v>1</v>
      </c>
      <c r="D34" s="504"/>
      <c r="E34" s="504"/>
      <c r="F34" s="504"/>
      <c r="G34" s="504"/>
      <c r="H34" s="505"/>
      <c r="I34" s="117" t="s">
        <v>2</v>
      </c>
      <c r="J34" s="118"/>
      <c r="K34" s="104" t="s">
        <v>3</v>
      </c>
      <c r="L34" s="110"/>
      <c r="M34" s="111"/>
      <c r="N34" s="104" t="s">
        <v>4</v>
      </c>
      <c r="O34" s="110"/>
      <c r="P34" s="111"/>
      <c r="Q34" s="104" t="s">
        <v>5</v>
      </c>
      <c r="R34" s="105"/>
      <c r="S34" s="106"/>
      <c r="T34" s="104" t="s">
        <v>6</v>
      </c>
      <c r="U34" s="105"/>
      <c r="V34" s="106"/>
    </row>
    <row r="35" spans="1:22" ht="30" customHeight="1" thickBot="1" x14ac:dyDescent="0.45">
      <c r="A35" s="486" t="str">
        <f>A33</f>
        <v>2. / 1</v>
      </c>
      <c r="B35" s="487"/>
      <c r="C35" s="488">
        <f>C33</f>
        <v>45059</v>
      </c>
      <c r="D35" s="489"/>
      <c r="E35" s="489"/>
      <c r="F35" s="489"/>
      <c r="G35" s="489"/>
      <c r="H35" s="490"/>
      <c r="I35" s="119">
        <f>IF($AE$19=1,17,1)</f>
        <v>1</v>
      </c>
      <c r="J35" s="120"/>
      <c r="K35" s="107" t="str">
        <f>$W$11&amp;" / 1"</f>
        <v>L / 1</v>
      </c>
      <c r="L35" s="108"/>
      <c r="M35" s="109"/>
      <c r="N35" s="107" t="str">
        <f>$Z$11&amp;" / 4"</f>
        <v>A / 4</v>
      </c>
      <c r="O35" s="108"/>
      <c r="P35" s="109"/>
      <c r="Q35" s="107" t="str">
        <f>$X$11&amp;" / 2"</f>
        <v>R / 2</v>
      </c>
      <c r="R35" s="115"/>
      <c r="S35" s="116"/>
      <c r="T35" s="107" t="str">
        <f>$Y$11&amp;" / 3"</f>
        <v>V / 3</v>
      </c>
      <c r="U35" s="115"/>
      <c r="V35" s="116"/>
    </row>
    <row r="36" spans="1:22" ht="15" customHeight="1" x14ac:dyDescent="0.4">
      <c r="A36" s="509" t="s">
        <v>144</v>
      </c>
      <c r="B36" s="510"/>
      <c r="C36" s="503" t="s">
        <v>1</v>
      </c>
      <c r="D36" s="504"/>
      <c r="E36" s="504"/>
      <c r="F36" s="504"/>
      <c r="G36" s="504"/>
      <c r="H36" s="505"/>
      <c r="I36" s="117" t="s">
        <v>2</v>
      </c>
      <c r="J36" s="118"/>
      <c r="K36" s="104" t="s">
        <v>3</v>
      </c>
      <c r="L36" s="110"/>
      <c r="M36" s="111"/>
      <c r="N36" s="104" t="s">
        <v>4</v>
      </c>
      <c r="O36" s="110"/>
      <c r="P36" s="111"/>
      <c r="Q36" s="104" t="s">
        <v>5</v>
      </c>
      <c r="R36" s="105"/>
      <c r="S36" s="106"/>
      <c r="T36" s="104" t="s">
        <v>6</v>
      </c>
      <c r="U36" s="105"/>
      <c r="V36" s="106"/>
    </row>
    <row r="37" spans="1:22" ht="30" customHeight="1" thickBot="1" x14ac:dyDescent="0.45">
      <c r="A37" s="486" t="str">
        <f>A35</f>
        <v>2. / 1</v>
      </c>
      <c r="B37" s="487"/>
      <c r="C37" s="488">
        <f>C35</f>
        <v>45059</v>
      </c>
      <c r="D37" s="489"/>
      <c r="E37" s="489"/>
      <c r="F37" s="489"/>
      <c r="G37" s="489"/>
      <c r="H37" s="490"/>
      <c r="I37" s="119">
        <f>I35+1</f>
        <v>2</v>
      </c>
      <c r="J37" s="120"/>
      <c r="K37" s="107" t="str">
        <f>$W$11&amp;" / 2"</f>
        <v>L / 2</v>
      </c>
      <c r="L37" s="108"/>
      <c r="M37" s="109"/>
      <c r="N37" s="107" t="str">
        <f>$Z$11&amp;" / 3"</f>
        <v>A / 3</v>
      </c>
      <c r="O37" s="108"/>
      <c r="P37" s="109"/>
      <c r="Q37" s="107" t="str">
        <f>$X$11&amp;" / 1"</f>
        <v>R / 1</v>
      </c>
      <c r="R37" s="115"/>
      <c r="S37" s="116"/>
      <c r="T37" s="107" t="str">
        <f>$Y$11&amp;" / 4"</f>
        <v>V / 4</v>
      </c>
      <c r="U37" s="115"/>
      <c r="V37" s="116"/>
    </row>
    <row r="38" spans="1:22" ht="15" customHeight="1" x14ac:dyDescent="0.4">
      <c r="A38" s="509" t="s">
        <v>144</v>
      </c>
      <c r="B38" s="510"/>
      <c r="C38" s="503" t="s">
        <v>1</v>
      </c>
      <c r="D38" s="504"/>
      <c r="E38" s="504"/>
      <c r="F38" s="504"/>
      <c r="G38" s="504"/>
      <c r="H38" s="505"/>
      <c r="I38" s="117" t="s">
        <v>2</v>
      </c>
      <c r="J38" s="118"/>
      <c r="K38" s="104" t="s">
        <v>3</v>
      </c>
      <c r="L38" s="110"/>
      <c r="M38" s="111"/>
      <c r="N38" s="104" t="s">
        <v>4</v>
      </c>
      <c r="O38" s="110"/>
      <c r="P38" s="111"/>
      <c r="Q38" s="104" t="s">
        <v>5</v>
      </c>
      <c r="R38" s="105"/>
      <c r="S38" s="106"/>
      <c r="T38" s="104" t="s">
        <v>6</v>
      </c>
      <c r="U38" s="105"/>
      <c r="V38" s="106"/>
    </row>
    <row r="39" spans="1:22" ht="30" customHeight="1" thickBot="1" x14ac:dyDescent="0.45">
      <c r="A39" s="486" t="str">
        <f>A37</f>
        <v>2. / 1</v>
      </c>
      <c r="B39" s="487"/>
      <c r="C39" s="488">
        <f>C37</f>
        <v>45059</v>
      </c>
      <c r="D39" s="489"/>
      <c r="E39" s="489"/>
      <c r="F39" s="489"/>
      <c r="G39" s="489"/>
      <c r="H39" s="490"/>
      <c r="I39" s="119">
        <f>I37+1</f>
        <v>3</v>
      </c>
      <c r="J39" s="120"/>
      <c r="K39" s="107" t="str">
        <f>$W$11&amp;" / 3"</f>
        <v>L / 3</v>
      </c>
      <c r="L39" s="108"/>
      <c r="M39" s="109"/>
      <c r="N39" s="107" t="str">
        <f>$Z$11&amp;" / 2"</f>
        <v>A / 2</v>
      </c>
      <c r="O39" s="108"/>
      <c r="P39" s="109"/>
      <c r="Q39" s="107" t="str">
        <f>$X$11&amp;" / 4"</f>
        <v>R / 4</v>
      </c>
      <c r="R39" s="115"/>
      <c r="S39" s="116"/>
      <c r="T39" s="107" t="str">
        <f>$Y$11&amp;" / 1"</f>
        <v>V / 1</v>
      </c>
      <c r="U39" s="115"/>
      <c r="V39" s="116"/>
    </row>
    <row r="40" spans="1:22" ht="15" customHeight="1" x14ac:dyDescent="0.4">
      <c r="A40" s="509" t="s">
        <v>144</v>
      </c>
      <c r="B40" s="510"/>
      <c r="C40" s="503" t="s">
        <v>1</v>
      </c>
      <c r="D40" s="504"/>
      <c r="E40" s="504"/>
      <c r="F40" s="504"/>
      <c r="G40" s="504"/>
      <c r="H40" s="505"/>
      <c r="I40" s="117" t="s">
        <v>2</v>
      </c>
      <c r="J40" s="118"/>
      <c r="K40" s="104" t="s">
        <v>3</v>
      </c>
      <c r="L40" s="110"/>
      <c r="M40" s="111"/>
      <c r="N40" s="104" t="s">
        <v>4</v>
      </c>
      <c r="O40" s="110"/>
      <c r="P40" s="111"/>
      <c r="Q40" s="104" t="s">
        <v>5</v>
      </c>
      <c r="R40" s="105"/>
      <c r="S40" s="106"/>
      <c r="T40" s="104" t="s">
        <v>6</v>
      </c>
      <c r="U40" s="105"/>
      <c r="V40" s="106"/>
    </row>
    <row r="41" spans="1:22" ht="30" customHeight="1" thickBot="1" x14ac:dyDescent="0.45">
      <c r="A41" s="486" t="str">
        <f>A39</f>
        <v>2. / 1</v>
      </c>
      <c r="B41" s="487"/>
      <c r="C41" s="488">
        <f>C39</f>
        <v>45059</v>
      </c>
      <c r="D41" s="489"/>
      <c r="E41" s="489"/>
      <c r="F41" s="489"/>
      <c r="G41" s="489"/>
      <c r="H41" s="490"/>
      <c r="I41" s="119">
        <f>I39+1</f>
        <v>4</v>
      </c>
      <c r="J41" s="120"/>
      <c r="K41" s="107" t="str">
        <f>$W$11&amp;" / 4"</f>
        <v>L / 4</v>
      </c>
      <c r="L41" s="108"/>
      <c r="M41" s="109"/>
      <c r="N41" s="107" t="str">
        <f>$Z$11&amp;" / 1"</f>
        <v>A / 1</v>
      </c>
      <c r="O41" s="108"/>
      <c r="P41" s="109"/>
      <c r="Q41" s="107" t="str">
        <f>$X$11&amp;" / 3"</f>
        <v>R / 3</v>
      </c>
      <c r="R41" s="115"/>
      <c r="S41" s="116"/>
      <c r="T41" s="107" t="str">
        <f>$Y$11&amp;" / 2"</f>
        <v>V / 2</v>
      </c>
      <c r="U41" s="115"/>
      <c r="V41" s="116"/>
    </row>
    <row r="42" spans="1:22" ht="15" customHeight="1" x14ac:dyDescent="0.4">
      <c r="A42" s="533" t="s">
        <v>140</v>
      </c>
      <c r="B42" s="534"/>
      <c r="C42" s="540" t="s">
        <v>1</v>
      </c>
      <c r="D42" s="541"/>
      <c r="E42" s="541"/>
      <c r="F42" s="541"/>
      <c r="G42" s="541"/>
      <c r="H42" s="542"/>
      <c r="I42" s="189" t="s">
        <v>2</v>
      </c>
      <c r="J42" s="190"/>
      <c r="K42" s="177" t="s">
        <v>3</v>
      </c>
      <c r="L42" s="178"/>
      <c r="M42" s="179"/>
      <c r="N42" s="177" t="s">
        <v>3</v>
      </c>
      <c r="O42" s="178"/>
      <c r="P42" s="179"/>
      <c r="Q42" s="177" t="s">
        <v>5</v>
      </c>
      <c r="R42" s="180"/>
      <c r="S42" s="181"/>
      <c r="T42" s="177" t="s">
        <v>6</v>
      </c>
      <c r="U42" s="180"/>
      <c r="V42" s="181"/>
    </row>
    <row r="43" spans="1:22" ht="30" customHeight="1" thickBot="1" x14ac:dyDescent="0.45">
      <c r="A43" s="535" t="str">
        <f>$W$1&amp;". / 2"</f>
        <v>2. / 2</v>
      </c>
      <c r="B43" s="536"/>
      <c r="C43" s="537">
        <f>C41</f>
        <v>45059</v>
      </c>
      <c r="D43" s="538"/>
      <c r="E43" s="538"/>
      <c r="F43" s="538"/>
      <c r="G43" s="538"/>
      <c r="H43" s="539"/>
      <c r="I43" s="182">
        <f>IF($AE$19=1,1,1)</f>
        <v>1</v>
      </c>
      <c r="J43" s="183"/>
      <c r="K43" s="184" t="str">
        <f>$Z$3&amp;" / 2"</f>
        <v>B / 2</v>
      </c>
      <c r="L43" s="185"/>
      <c r="M43" s="186"/>
      <c r="N43" s="184" t="str">
        <f>$W$3&amp;" / 1"</f>
        <v>F / 1</v>
      </c>
      <c r="O43" s="185"/>
      <c r="P43" s="186"/>
      <c r="Q43" s="184" t="str">
        <f>$Y$3&amp;" / 4"</f>
        <v>W / 4</v>
      </c>
      <c r="R43" s="187"/>
      <c r="S43" s="188"/>
      <c r="T43" s="184" t="str">
        <f>$X$3&amp;" / 3"</f>
        <v>S / 3</v>
      </c>
      <c r="U43" s="187"/>
      <c r="V43" s="188"/>
    </row>
    <row r="44" spans="1:22" ht="15" customHeight="1" x14ac:dyDescent="0.4">
      <c r="A44" s="533" t="s">
        <v>140</v>
      </c>
      <c r="B44" s="534"/>
      <c r="C44" s="540" t="s">
        <v>1</v>
      </c>
      <c r="D44" s="541"/>
      <c r="E44" s="541"/>
      <c r="F44" s="541"/>
      <c r="G44" s="541"/>
      <c r="H44" s="542"/>
      <c r="I44" s="189" t="s">
        <v>2</v>
      </c>
      <c r="J44" s="190"/>
      <c r="K44" s="177" t="s">
        <v>3</v>
      </c>
      <c r="L44" s="178"/>
      <c r="M44" s="179"/>
      <c r="N44" s="177" t="s">
        <v>3</v>
      </c>
      <c r="O44" s="178"/>
      <c r="P44" s="179"/>
      <c r="Q44" s="177" t="s">
        <v>5</v>
      </c>
      <c r="R44" s="180"/>
      <c r="S44" s="181"/>
      <c r="T44" s="177" t="s">
        <v>6</v>
      </c>
      <c r="U44" s="180"/>
      <c r="V44" s="181"/>
    </row>
    <row r="45" spans="1:22" ht="30" customHeight="1" thickBot="1" x14ac:dyDescent="0.45">
      <c r="A45" s="535" t="str">
        <f>A43</f>
        <v>2. / 2</v>
      </c>
      <c r="B45" s="536"/>
      <c r="C45" s="537">
        <f>C43</f>
        <v>45059</v>
      </c>
      <c r="D45" s="538"/>
      <c r="E45" s="538"/>
      <c r="F45" s="538"/>
      <c r="G45" s="538"/>
      <c r="H45" s="539"/>
      <c r="I45" s="182">
        <f>I43+1</f>
        <v>2</v>
      </c>
      <c r="J45" s="183"/>
      <c r="K45" s="184" t="str">
        <f>$Z$3&amp;" / 1"</f>
        <v>B / 1</v>
      </c>
      <c r="L45" s="185"/>
      <c r="M45" s="186"/>
      <c r="N45" s="184" t="str">
        <f>$W$3&amp;" / 2"</f>
        <v>F / 2</v>
      </c>
      <c r="O45" s="185"/>
      <c r="P45" s="186"/>
      <c r="Q45" s="184" t="str">
        <f>$Y$3&amp;" / 3"</f>
        <v>W / 3</v>
      </c>
      <c r="R45" s="187"/>
      <c r="S45" s="188"/>
      <c r="T45" s="184" t="str">
        <f>$X$3&amp;" / 4"</f>
        <v>S / 4</v>
      </c>
      <c r="U45" s="187"/>
      <c r="V45" s="188"/>
    </row>
    <row r="46" spans="1:22" ht="15" customHeight="1" x14ac:dyDescent="0.4">
      <c r="A46" s="533" t="s">
        <v>140</v>
      </c>
      <c r="B46" s="534"/>
      <c r="C46" s="540" t="s">
        <v>1</v>
      </c>
      <c r="D46" s="541"/>
      <c r="E46" s="541"/>
      <c r="F46" s="541"/>
      <c r="G46" s="541"/>
      <c r="H46" s="542"/>
      <c r="I46" s="189" t="s">
        <v>2</v>
      </c>
      <c r="J46" s="190"/>
      <c r="K46" s="177" t="s">
        <v>3</v>
      </c>
      <c r="L46" s="178"/>
      <c r="M46" s="179"/>
      <c r="N46" s="177" t="s">
        <v>3</v>
      </c>
      <c r="O46" s="178"/>
      <c r="P46" s="179"/>
      <c r="Q46" s="177" t="s">
        <v>5</v>
      </c>
      <c r="R46" s="180"/>
      <c r="S46" s="181"/>
      <c r="T46" s="177" t="s">
        <v>6</v>
      </c>
      <c r="U46" s="180"/>
      <c r="V46" s="181"/>
    </row>
    <row r="47" spans="1:22" ht="30" customHeight="1" thickBot="1" x14ac:dyDescent="0.45">
      <c r="A47" s="535" t="str">
        <f>A45</f>
        <v>2. / 2</v>
      </c>
      <c r="B47" s="536"/>
      <c r="C47" s="537">
        <f>C45</f>
        <v>45059</v>
      </c>
      <c r="D47" s="538"/>
      <c r="E47" s="538"/>
      <c r="F47" s="538"/>
      <c r="G47" s="538"/>
      <c r="H47" s="539"/>
      <c r="I47" s="182">
        <f>I45+1</f>
        <v>3</v>
      </c>
      <c r="J47" s="183"/>
      <c r="K47" s="184" t="str">
        <f>$Z$3&amp;" / 4"</f>
        <v>B / 4</v>
      </c>
      <c r="L47" s="185"/>
      <c r="M47" s="186"/>
      <c r="N47" s="184" t="str">
        <f>$W$3&amp;" / 3"</f>
        <v>F / 3</v>
      </c>
      <c r="O47" s="185"/>
      <c r="P47" s="186"/>
      <c r="Q47" s="184" t="str">
        <f>$Y$3&amp;" / 2"</f>
        <v>W / 2</v>
      </c>
      <c r="R47" s="187"/>
      <c r="S47" s="188"/>
      <c r="T47" s="184" t="str">
        <f>$X$3&amp;" / 1"</f>
        <v>S / 1</v>
      </c>
      <c r="U47" s="187"/>
      <c r="V47" s="188"/>
    </row>
    <row r="48" spans="1:22" ht="15" customHeight="1" x14ac:dyDescent="0.4">
      <c r="A48" s="533" t="s">
        <v>140</v>
      </c>
      <c r="B48" s="534"/>
      <c r="C48" s="540" t="s">
        <v>1</v>
      </c>
      <c r="D48" s="541"/>
      <c r="E48" s="541"/>
      <c r="F48" s="541"/>
      <c r="G48" s="541"/>
      <c r="H48" s="542"/>
      <c r="I48" s="189" t="s">
        <v>2</v>
      </c>
      <c r="J48" s="190"/>
      <c r="K48" s="177" t="s">
        <v>3</v>
      </c>
      <c r="L48" s="178"/>
      <c r="M48" s="179"/>
      <c r="N48" s="177" t="s">
        <v>3</v>
      </c>
      <c r="O48" s="178"/>
      <c r="P48" s="179"/>
      <c r="Q48" s="177" t="s">
        <v>5</v>
      </c>
      <c r="R48" s="180"/>
      <c r="S48" s="181"/>
      <c r="T48" s="177" t="s">
        <v>6</v>
      </c>
      <c r="U48" s="180"/>
      <c r="V48" s="181"/>
    </row>
    <row r="49" spans="1:22" ht="30" customHeight="1" thickBot="1" x14ac:dyDescent="0.45">
      <c r="A49" s="535" t="str">
        <f>A47</f>
        <v>2. / 2</v>
      </c>
      <c r="B49" s="536"/>
      <c r="C49" s="537">
        <f>C47</f>
        <v>45059</v>
      </c>
      <c r="D49" s="538"/>
      <c r="E49" s="538"/>
      <c r="F49" s="538"/>
      <c r="G49" s="538"/>
      <c r="H49" s="539"/>
      <c r="I49" s="182">
        <f>I47+1</f>
        <v>4</v>
      </c>
      <c r="J49" s="183"/>
      <c r="K49" s="184" t="str">
        <f>$Z$3&amp;" / 3"</f>
        <v>B / 3</v>
      </c>
      <c r="L49" s="185"/>
      <c r="M49" s="186"/>
      <c r="N49" s="184" t="str">
        <f>$W$3&amp;" / 4"</f>
        <v>F / 4</v>
      </c>
      <c r="O49" s="185"/>
      <c r="P49" s="186"/>
      <c r="Q49" s="184" t="str">
        <f>$Y$3&amp;" / 1"</f>
        <v>W / 1</v>
      </c>
      <c r="R49" s="187"/>
      <c r="S49" s="188"/>
      <c r="T49" s="184" t="str">
        <f>$X$3&amp;" / 2"</f>
        <v>S / 2</v>
      </c>
      <c r="U49" s="187"/>
      <c r="V49" s="188"/>
    </row>
    <row r="50" spans="1:22" ht="15" customHeight="1" x14ac:dyDescent="0.4">
      <c r="A50" s="546" t="s">
        <v>141</v>
      </c>
      <c r="B50" s="547"/>
      <c r="C50" s="543" t="s">
        <v>1</v>
      </c>
      <c r="D50" s="544"/>
      <c r="E50" s="544"/>
      <c r="F50" s="544"/>
      <c r="G50" s="544"/>
      <c r="H50" s="545"/>
      <c r="I50" s="151" t="s">
        <v>2</v>
      </c>
      <c r="J50" s="152"/>
      <c r="K50" s="141" t="s">
        <v>3</v>
      </c>
      <c r="L50" s="147"/>
      <c r="M50" s="148"/>
      <c r="N50" s="141" t="s">
        <v>3</v>
      </c>
      <c r="O50" s="147"/>
      <c r="P50" s="148"/>
      <c r="Q50" s="141" t="s">
        <v>5</v>
      </c>
      <c r="R50" s="142"/>
      <c r="S50" s="143"/>
      <c r="T50" s="141" t="s">
        <v>6</v>
      </c>
      <c r="U50" s="142"/>
      <c r="V50" s="143"/>
    </row>
    <row r="51" spans="1:22" ht="30" customHeight="1" thickBot="1" x14ac:dyDescent="0.45">
      <c r="A51" s="548" t="str">
        <f>A49</f>
        <v>2. / 2</v>
      </c>
      <c r="B51" s="549"/>
      <c r="C51" s="550">
        <f>C49</f>
        <v>45059</v>
      </c>
      <c r="D51" s="551"/>
      <c r="E51" s="551"/>
      <c r="F51" s="551"/>
      <c r="G51" s="551"/>
      <c r="H51" s="552"/>
      <c r="I51" s="149">
        <f>IF($AE$19=1,5,1)</f>
        <v>1</v>
      </c>
      <c r="J51" s="150"/>
      <c r="K51" s="144" t="str">
        <f>$Z$5&amp;" / 2"</f>
        <v>C / 2</v>
      </c>
      <c r="L51" s="145"/>
      <c r="M51" s="146"/>
      <c r="N51" s="144" t="str">
        <f>$W$5&amp;" / 1"</f>
        <v>H / 1</v>
      </c>
      <c r="O51" s="145"/>
      <c r="P51" s="146"/>
      <c r="Q51" s="144" t="str">
        <f>$Y$5&amp;" / 4"</f>
        <v>X / 4</v>
      </c>
      <c r="R51" s="153"/>
      <c r="S51" s="154"/>
      <c r="T51" s="144" t="str">
        <f>$X$5&amp;" / 3"</f>
        <v>M / 3</v>
      </c>
      <c r="U51" s="153"/>
      <c r="V51" s="154"/>
    </row>
    <row r="52" spans="1:22" ht="15" customHeight="1" x14ac:dyDescent="0.4">
      <c r="A52" s="546" t="s">
        <v>141</v>
      </c>
      <c r="B52" s="547"/>
      <c r="C52" s="543" t="s">
        <v>1</v>
      </c>
      <c r="D52" s="544"/>
      <c r="E52" s="544"/>
      <c r="F52" s="544"/>
      <c r="G52" s="544"/>
      <c r="H52" s="545"/>
      <c r="I52" s="151" t="s">
        <v>2</v>
      </c>
      <c r="J52" s="152"/>
      <c r="K52" s="141" t="s">
        <v>3</v>
      </c>
      <c r="L52" s="147"/>
      <c r="M52" s="148"/>
      <c r="N52" s="141" t="s">
        <v>3</v>
      </c>
      <c r="O52" s="147"/>
      <c r="P52" s="148"/>
      <c r="Q52" s="141" t="s">
        <v>5</v>
      </c>
      <c r="R52" s="142"/>
      <c r="S52" s="143"/>
      <c r="T52" s="141" t="s">
        <v>6</v>
      </c>
      <c r="U52" s="142"/>
      <c r="V52" s="143"/>
    </row>
    <row r="53" spans="1:22" ht="30" customHeight="1" thickBot="1" x14ac:dyDescent="0.45">
      <c r="A53" s="548" t="str">
        <f>A51</f>
        <v>2. / 2</v>
      </c>
      <c r="B53" s="549"/>
      <c r="C53" s="550">
        <f>C51</f>
        <v>45059</v>
      </c>
      <c r="D53" s="551"/>
      <c r="E53" s="551"/>
      <c r="F53" s="551"/>
      <c r="G53" s="551"/>
      <c r="H53" s="552"/>
      <c r="I53" s="149">
        <f>I51+1</f>
        <v>2</v>
      </c>
      <c r="J53" s="150"/>
      <c r="K53" s="144" t="str">
        <f>$Z$5&amp;" / 1"</f>
        <v>C / 1</v>
      </c>
      <c r="L53" s="145"/>
      <c r="M53" s="146"/>
      <c r="N53" s="144" t="str">
        <f>$W$5&amp;" / 2"</f>
        <v>H / 2</v>
      </c>
      <c r="O53" s="145"/>
      <c r="P53" s="146"/>
      <c r="Q53" s="144" t="str">
        <f>$Y$5&amp;" / 3"</f>
        <v>X / 3</v>
      </c>
      <c r="R53" s="153"/>
      <c r="S53" s="154"/>
      <c r="T53" s="144" t="str">
        <f>$X$5&amp;" / 4"</f>
        <v>M / 4</v>
      </c>
      <c r="U53" s="153"/>
      <c r="V53" s="154"/>
    </row>
    <row r="54" spans="1:22" ht="15" customHeight="1" x14ac:dyDescent="0.4">
      <c r="A54" s="546" t="s">
        <v>141</v>
      </c>
      <c r="B54" s="547"/>
      <c r="C54" s="543" t="s">
        <v>1</v>
      </c>
      <c r="D54" s="544"/>
      <c r="E54" s="544"/>
      <c r="F54" s="544"/>
      <c r="G54" s="544"/>
      <c r="H54" s="545"/>
      <c r="I54" s="151" t="s">
        <v>2</v>
      </c>
      <c r="J54" s="152"/>
      <c r="K54" s="141" t="s">
        <v>3</v>
      </c>
      <c r="L54" s="147"/>
      <c r="M54" s="148"/>
      <c r="N54" s="141" t="s">
        <v>3</v>
      </c>
      <c r="O54" s="147"/>
      <c r="P54" s="148"/>
      <c r="Q54" s="141" t="s">
        <v>5</v>
      </c>
      <c r="R54" s="142"/>
      <c r="S54" s="143"/>
      <c r="T54" s="141" t="s">
        <v>6</v>
      </c>
      <c r="U54" s="142"/>
      <c r="V54" s="143"/>
    </row>
    <row r="55" spans="1:22" ht="30" customHeight="1" thickBot="1" x14ac:dyDescent="0.45">
      <c r="A55" s="548" t="str">
        <f>A53</f>
        <v>2. / 2</v>
      </c>
      <c r="B55" s="549"/>
      <c r="C55" s="550">
        <f>C53</f>
        <v>45059</v>
      </c>
      <c r="D55" s="551"/>
      <c r="E55" s="551"/>
      <c r="F55" s="551"/>
      <c r="G55" s="551"/>
      <c r="H55" s="552"/>
      <c r="I55" s="149">
        <f>I53+1</f>
        <v>3</v>
      </c>
      <c r="J55" s="150"/>
      <c r="K55" s="144" t="str">
        <f>$Z$5&amp;" / 4"</f>
        <v>C / 4</v>
      </c>
      <c r="L55" s="145"/>
      <c r="M55" s="146"/>
      <c r="N55" s="144" t="str">
        <f>$W$5&amp;" / 3"</f>
        <v>H / 3</v>
      </c>
      <c r="O55" s="145"/>
      <c r="P55" s="146"/>
      <c r="Q55" s="144" t="str">
        <f>$Y$5&amp;" / 2"</f>
        <v>X / 2</v>
      </c>
      <c r="R55" s="153"/>
      <c r="S55" s="154"/>
      <c r="T55" s="144" t="str">
        <f>$X$5&amp;" / 1"</f>
        <v>M / 1</v>
      </c>
      <c r="U55" s="153"/>
      <c r="V55" s="154"/>
    </row>
    <row r="56" spans="1:22" ht="15" customHeight="1" x14ac:dyDescent="0.4">
      <c r="A56" s="546" t="s">
        <v>141</v>
      </c>
      <c r="B56" s="547"/>
      <c r="C56" s="543" t="s">
        <v>1</v>
      </c>
      <c r="D56" s="544"/>
      <c r="E56" s="544"/>
      <c r="F56" s="544"/>
      <c r="G56" s="544"/>
      <c r="H56" s="545"/>
      <c r="I56" s="151" t="s">
        <v>2</v>
      </c>
      <c r="J56" s="152"/>
      <c r="K56" s="141" t="s">
        <v>3</v>
      </c>
      <c r="L56" s="147"/>
      <c r="M56" s="148"/>
      <c r="N56" s="141" t="s">
        <v>3</v>
      </c>
      <c r="O56" s="147"/>
      <c r="P56" s="148"/>
      <c r="Q56" s="141" t="s">
        <v>5</v>
      </c>
      <c r="R56" s="142"/>
      <c r="S56" s="143"/>
      <c r="T56" s="141" t="s">
        <v>6</v>
      </c>
      <c r="U56" s="142"/>
      <c r="V56" s="143"/>
    </row>
    <row r="57" spans="1:22" ht="30" customHeight="1" thickBot="1" x14ac:dyDescent="0.45">
      <c r="A57" s="548" t="str">
        <f>A55</f>
        <v>2. / 2</v>
      </c>
      <c r="B57" s="549"/>
      <c r="C57" s="550">
        <f>C55</f>
        <v>45059</v>
      </c>
      <c r="D57" s="551"/>
      <c r="E57" s="551"/>
      <c r="F57" s="551"/>
      <c r="G57" s="551"/>
      <c r="H57" s="552"/>
      <c r="I57" s="149">
        <f>I55+1</f>
        <v>4</v>
      </c>
      <c r="J57" s="150"/>
      <c r="K57" s="144" t="str">
        <f>$Z$5&amp;" / 3"</f>
        <v>C / 3</v>
      </c>
      <c r="L57" s="145"/>
      <c r="M57" s="146"/>
      <c r="N57" s="144" t="str">
        <f>$W$5&amp;" / 4"</f>
        <v>H / 4</v>
      </c>
      <c r="O57" s="145"/>
      <c r="P57" s="146"/>
      <c r="Q57" s="144" t="str">
        <f>$Y$5&amp;" / 1"</f>
        <v>X / 1</v>
      </c>
      <c r="R57" s="153"/>
      <c r="S57" s="154"/>
      <c r="T57" s="144" t="str">
        <f>$X$5&amp;" / 2"</f>
        <v>M / 2</v>
      </c>
      <c r="U57" s="153"/>
      <c r="V57" s="154"/>
    </row>
    <row r="58" spans="1:22" ht="15" customHeight="1" x14ac:dyDescent="0.4">
      <c r="A58" s="531" t="s">
        <v>142</v>
      </c>
      <c r="B58" s="532"/>
      <c r="C58" s="528" t="s">
        <v>1</v>
      </c>
      <c r="D58" s="529"/>
      <c r="E58" s="529"/>
      <c r="F58" s="529"/>
      <c r="G58" s="529"/>
      <c r="H58" s="530"/>
      <c r="I58" s="126" t="s">
        <v>2</v>
      </c>
      <c r="J58" s="127"/>
      <c r="K58" s="128" t="s">
        <v>3</v>
      </c>
      <c r="L58" s="129"/>
      <c r="M58" s="130"/>
      <c r="N58" s="128" t="s">
        <v>3</v>
      </c>
      <c r="O58" s="129"/>
      <c r="P58" s="130"/>
      <c r="Q58" s="128" t="s">
        <v>5</v>
      </c>
      <c r="R58" s="175"/>
      <c r="S58" s="176"/>
      <c r="T58" s="128" t="s">
        <v>6</v>
      </c>
      <c r="U58" s="175"/>
      <c r="V58" s="176"/>
    </row>
    <row r="59" spans="1:22" ht="30" customHeight="1" thickBot="1" x14ac:dyDescent="0.45">
      <c r="A59" s="523" t="str">
        <f>A57</f>
        <v>2. / 2</v>
      </c>
      <c r="B59" s="524"/>
      <c r="C59" s="525">
        <f>C57</f>
        <v>45059</v>
      </c>
      <c r="D59" s="526"/>
      <c r="E59" s="526"/>
      <c r="F59" s="526"/>
      <c r="G59" s="526"/>
      <c r="H59" s="527"/>
      <c r="I59" s="121">
        <f>IF($AE$19=1,9,1)</f>
        <v>1</v>
      </c>
      <c r="J59" s="122"/>
      <c r="K59" s="123" t="str">
        <f>$Z$7&amp;" / 2"</f>
        <v>D / 2</v>
      </c>
      <c r="L59" s="124"/>
      <c r="M59" s="125"/>
      <c r="N59" s="123" t="str">
        <f>$W$7&amp;" / 1"</f>
        <v>J / 1</v>
      </c>
      <c r="O59" s="124"/>
      <c r="P59" s="125"/>
      <c r="Q59" s="123" t="str">
        <f>$Y$7&amp;" / 4"</f>
        <v>T / 4</v>
      </c>
      <c r="R59" s="173"/>
      <c r="S59" s="174"/>
      <c r="T59" s="123" t="str">
        <f>$X$7&amp;" / 3"</f>
        <v>N / 3</v>
      </c>
      <c r="U59" s="173"/>
      <c r="V59" s="174"/>
    </row>
    <row r="60" spans="1:22" ht="15" customHeight="1" x14ac:dyDescent="0.4">
      <c r="A60" s="531" t="s">
        <v>142</v>
      </c>
      <c r="B60" s="532"/>
      <c r="C60" s="528" t="s">
        <v>1</v>
      </c>
      <c r="D60" s="529"/>
      <c r="E60" s="529"/>
      <c r="F60" s="529"/>
      <c r="G60" s="529"/>
      <c r="H60" s="530"/>
      <c r="I60" s="126" t="s">
        <v>2</v>
      </c>
      <c r="J60" s="127"/>
      <c r="K60" s="128" t="s">
        <v>3</v>
      </c>
      <c r="L60" s="129"/>
      <c r="M60" s="130"/>
      <c r="N60" s="128" t="s">
        <v>3</v>
      </c>
      <c r="O60" s="129"/>
      <c r="P60" s="130"/>
      <c r="Q60" s="128" t="s">
        <v>5</v>
      </c>
      <c r="R60" s="175"/>
      <c r="S60" s="176"/>
      <c r="T60" s="128" t="s">
        <v>6</v>
      </c>
      <c r="U60" s="175"/>
      <c r="V60" s="176"/>
    </row>
    <row r="61" spans="1:22" ht="30" customHeight="1" thickBot="1" x14ac:dyDescent="0.45">
      <c r="A61" s="523" t="str">
        <f>A59</f>
        <v>2. / 2</v>
      </c>
      <c r="B61" s="524"/>
      <c r="C61" s="525">
        <f>C59</f>
        <v>45059</v>
      </c>
      <c r="D61" s="526"/>
      <c r="E61" s="526"/>
      <c r="F61" s="526"/>
      <c r="G61" s="526"/>
      <c r="H61" s="527"/>
      <c r="I61" s="121">
        <f>I59+1</f>
        <v>2</v>
      </c>
      <c r="J61" s="122"/>
      <c r="K61" s="123" t="str">
        <f>$Z$7&amp;" / 1"</f>
        <v>D / 1</v>
      </c>
      <c r="L61" s="124"/>
      <c r="M61" s="125"/>
      <c r="N61" s="123" t="str">
        <f>$W$7&amp;" / 2"</f>
        <v>J / 2</v>
      </c>
      <c r="O61" s="124"/>
      <c r="P61" s="125"/>
      <c r="Q61" s="123" t="str">
        <f>$Y$7&amp;" / 3"</f>
        <v>T / 3</v>
      </c>
      <c r="R61" s="173"/>
      <c r="S61" s="174"/>
      <c r="T61" s="123" t="str">
        <f>$X$7&amp;" / 4"</f>
        <v>N / 4</v>
      </c>
      <c r="U61" s="173"/>
      <c r="V61" s="174"/>
    </row>
    <row r="62" spans="1:22" ht="15" customHeight="1" x14ac:dyDescent="0.4">
      <c r="A62" s="531" t="s">
        <v>142</v>
      </c>
      <c r="B62" s="532"/>
      <c r="C62" s="528" t="s">
        <v>1</v>
      </c>
      <c r="D62" s="529"/>
      <c r="E62" s="529"/>
      <c r="F62" s="529"/>
      <c r="G62" s="529"/>
      <c r="H62" s="530"/>
      <c r="I62" s="126" t="s">
        <v>2</v>
      </c>
      <c r="J62" s="127"/>
      <c r="K62" s="128" t="s">
        <v>3</v>
      </c>
      <c r="L62" s="129"/>
      <c r="M62" s="130"/>
      <c r="N62" s="128" t="s">
        <v>3</v>
      </c>
      <c r="O62" s="129"/>
      <c r="P62" s="130"/>
      <c r="Q62" s="128" t="s">
        <v>5</v>
      </c>
      <c r="R62" s="175"/>
      <c r="S62" s="176"/>
      <c r="T62" s="128" t="s">
        <v>6</v>
      </c>
      <c r="U62" s="175"/>
      <c r="V62" s="176"/>
    </row>
    <row r="63" spans="1:22" ht="30" customHeight="1" thickBot="1" x14ac:dyDescent="0.45">
      <c r="A63" s="523" t="str">
        <f>A61</f>
        <v>2. / 2</v>
      </c>
      <c r="B63" s="524"/>
      <c r="C63" s="525">
        <f>C61</f>
        <v>45059</v>
      </c>
      <c r="D63" s="526"/>
      <c r="E63" s="526"/>
      <c r="F63" s="526"/>
      <c r="G63" s="526"/>
      <c r="H63" s="527"/>
      <c r="I63" s="121">
        <f>I61+1</f>
        <v>3</v>
      </c>
      <c r="J63" s="122"/>
      <c r="K63" s="123" t="str">
        <f>$Z$7&amp;" / 4"</f>
        <v>D / 4</v>
      </c>
      <c r="L63" s="124"/>
      <c r="M63" s="125"/>
      <c r="N63" s="123" t="str">
        <f>$W$7&amp;" / 3"</f>
        <v>J / 3</v>
      </c>
      <c r="O63" s="124"/>
      <c r="P63" s="125"/>
      <c r="Q63" s="123" t="str">
        <f>$Y$7&amp;" / 2"</f>
        <v>T / 2</v>
      </c>
      <c r="R63" s="173"/>
      <c r="S63" s="174"/>
      <c r="T63" s="123" t="str">
        <f>$X$7&amp;" / 1"</f>
        <v>N / 1</v>
      </c>
      <c r="U63" s="173"/>
      <c r="V63" s="174"/>
    </row>
    <row r="64" spans="1:22" ht="15" customHeight="1" x14ac:dyDescent="0.4">
      <c r="A64" s="531" t="s">
        <v>142</v>
      </c>
      <c r="B64" s="532"/>
      <c r="C64" s="528" t="s">
        <v>1</v>
      </c>
      <c r="D64" s="529"/>
      <c r="E64" s="529"/>
      <c r="F64" s="529"/>
      <c r="G64" s="529"/>
      <c r="H64" s="530"/>
      <c r="I64" s="126" t="s">
        <v>2</v>
      </c>
      <c r="J64" s="127"/>
      <c r="K64" s="128" t="s">
        <v>3</v>
      </c>
      <c r="L64" s="129"/>
      <c r="M64" s="130"/>
      <c r="N64" s="128" t="s">
        <v>3</v>
      </c>
      <c r="O64" s="129"/>
      <c r="P64" s="130"/>
      <c r="Q64" s="128" t="s">
        <v>5</v>
      </c>
      <c r="R64" s="175"/>
      <c r="S64" s="176"/>
      <c r="T64" s="128" t="s">
        <v>6</v>
      </c>
      <c r="U64" s="175"/>
      <c r="V64" s="176"/>
    </row>
    <row r="65" spans="1:22" ht="30" customHeight="1" thickBot="1" x14ac:dyDescent="0.45">
      <c r="A65" s="523" t="str">
        <f>A63</f>
        <v>2. / 2</v>
      </c>
      <c r="B65" s="524"/>
      <c r="C65" s="525">
        <f>C63</f>
        <v>45059</v>
      </c>
      <c r="D65" s="526"/>
      <c r="E65" s="526"/>
      <c r="F65" s="526"/>
      <c r="G65" s="526"/>
      <c r="H65" s="527"/>
      <c r="I65" s="121">
        <f>I63+1</f>
        <v>4</v>
      </c>
      <c r="J65" s="122"/>
      <c r="K65" s="123" t="str">
        <f>$Z$7&amp;" / 3"</f>
        <v>D / 3</v>
      </c>
      <c r="L65" s="124"/>
      <c r="M65" s="125"/>
      <c r="N65" s="123" t="str">
        <f>$W$7&amp;" / 4"</f>
        <v>J / 4</v>
      </c>
      <c r="O65" s="124"/>
      <c r="P65" s="125"/>
      <c r="Q65" s="123" t="str">
        <f>$Y$7&amp;" / 1"</f>
        <v>T / 1</v>
      </c>
      <c r="R65" s="173"/>
      <c r="S65" s="174"/>
      <c r="T65" s="123" t="str">
        <f>$X$7&amp;" / 2"</f>
        <v>N / 2</v>
      </c>
      <c r="U65" s="173"/>
      <c r="V65" s="174"/>
    </row>
    <row r="66" spans="1:22" ht="15" customHeight="1" x14ac:dyDescent="0.4">
      <c r="A66" s="561" t="s">
        <v>143</v>
      </c>
      <c r="B66" s="562"/>
      <c r="C66" s="558" t="s">
        <v>1</v>
      </c>
      <c r="D66" s="559"/>
      <c r="E66" s="559"/>
      <c r="F66" s="559"/>
      <c r="G66" s="559"/>
      <c r="H66" s="560"/>
      <c r="I66" s="162" t="s">
        <v>2</v>
      </c>
      <c r="J66" s="163"/>
      <c r="K66" s="134" t="s">
        <v>3</v>
      </c>
      <c r="L66" s="135"/>
      <c r="M66" s="136"/>
      <c r="N66" s="134" t="s">
        <v>3</v>
      </c>
      <c r="O66" s="135"/>
      <c r="P66" s="136"/>
      <c r="Q66" s="134" t="s">
        <v>5</v>
      </c>
      <c r="R66" s="139"/>
      <c r="S66" s="140"/>
      <c r="T66" s="134" t="s">
        <v>6</v>
      </c>
      <c r="U66" s="139"/>
      <c r="V66" s="140"/>
    </row>
    <row r="67" spans="1:22" ht="30" customHeight="1" thickBot="1" x14ac:dyDescent="0.45">
      <c r="A67" s="553" t="str">
        <f>A65</f>
        <v>2. / 2</v>
      </c>
      <c r="B67" s="554"/>
      <c r="C67" s="555">
        <f>C65</f>
        <v>45059</v>
      </c>
      <c r="D67" s="556"/>
      <c r="E67" s="556"/>
      <c r="F67" s="556"/>
      <c r="G67" s="556"/>
      <c r="H67" s="557"/>
      <c r="I67" s="171">
        <f>IF($AE$19=1,13,1)</f>
        <v>1</v>
      </c>
      <c r="J67" s="172"/>
      <c r="K67" s="131" t="str">
        <f>$Z$9&amp;" / 2"</f>
        <v>E / 2</v>
      </c>
      <c r="L67" s="137"/>
      <c r="M67" s="138"/>
      <c r="N67" s="131" t="str">
        <f>$W$9&amp;" / 1"</f>
        <v>K / 1</v>
      </c>
      <c r="O67" s="137"/>
      <c r="P67" s="138"/>
      <c r="Q67" s="131" t="str">
        <f>$Y$9&amp;" / 4"</f>
        <v>U / 4</v>
      </c>
      <c r="R67" s="132"/>
      <c r="S67" s="133"/>
      <c r="T67" s="131" t="str">
        <f>$X$9&amp;" / 3"</f>
        <v>P / 3</v>
      </c>
      <c r="U67" s="132"/>
      <c r="V67" s="133"/>
    </row>
    <row r="68" spans="1:22" ht="15" customHeight="1" x14ac:dyDescent="0.4">
      <c r="A68" s="561" t="s">
        <v>143</v>
      </c>
      <c r="B68" s="562"/>
      <c r="C68" s="558" t="s">
        <v>1</v>
      </c>
      <c r="D68" s="559"/>
      <c r="E68" s="559"/>
      <c r="F68" s="559"/>
      <c r="G68" s="559"/>
      <c r="H68" s="560"/>
      <c r="I68" s="162" t="s">
        <v>2</v>
      </c>
      <c r="J68" s="163"/>
      <c r="K68" s="134" t="s">
        <v>3</v>
      </c>
      <c r="L68" s="135"/>
      <c r="M68" s="136"/>
      <c r="N68" s="134" t="s">
        <v>3</v>
      </c>
      <c r="O68" s="135"/>
      <c r="P68" s="136"/>
      <c r="Q68" s="134" t="s">
        <v>5</v>
      </c>
      <c r="R68" s="139"/>
      <c r="S68" s="140"/>
      <c r="T68" s="134" t="s">
        <v>6</v>
      </c>
      <c r="U68" s="139"/>
      <c r="V68" s="140"/>
    </row>
    <row r="69" spans="1:22" ht="30" customHeight="1" thickBot="1" x14ac:dyDescent="0.45">
      <c r="A69" s="553" t="str">
        <f>A67</f>
        <v>2. / 2</v>
      </c>
      <c r="B69" s="554"/>
      <c r="C69" s="555">
        <f>C67</f>
        <v>45059</v>
      </c>
      <c r="D69" s="556"/>
      <c r="E69" s="556"/>
      <c r="F69" s="556"/>
      <c r="G69" s="556"/>
      <c r="H69" s="557"/>
      <c r="I69" s="171">
        <f>I67+1</f>
        <v>2</v>
      </c>
      <c r="J69" s="172"/>
      <c r="K69" s="131" t="str">
        <f>$Z$9&amp;" / 1"</f>
        <v>E / 1</v>
      </c>
      <c r="L69" s="137"/>
      <c r="M69" s="138"/>
      <c r="N69" s="131" t="str">
        <f>$W$9&amp;" / 2"</f>
        <v>K / 2</v>
      </c>
      <c r="O69" s="137"/>
      <c r="P69" s="138"/>
      <c r="Q69" s="131" t="str">
        <f>$Y$9&amp;" / 3"</f>
        <v>U / 3</v>
      </c>
      <c r="R69" s="132"/>
      <c r="S69" s="133"/>
      <c r="T69" s="131" t="str">
        <f>$X$9&amp;" / 4"</f>
        <v>P / 4</v>
      </c>
      <c r="U69" s="132"/>
      <c r="V69" s="133"/>
    </row>
    <row r="70" spans="1:22" ht="15" customHeight="1" x14ac:dyDescent="0.4">
      <c r="A70" s="561" t="s">
        <v>143</v>
      </c>
      <c r="B70" s="562"/>
      <c r="C70" s="558" t="s">
        <v>1</v>
      </c>
      <c r="D70" s="559"/>
      <c r="E70" s="559"/>
      <c r="F70" s="559"/>
      <c r="G70" s="559"/>
      <c r="H70" s="560"/>
      <c r="I70" s="162" t="s">
        <v>2</v>
      </c>
      <c r="J70" s="163"/>
      <c r="K70" s="134" t="s">
        <v>3</v>
      </c>
      <c r="L70" s="135"/>
      <c r="M70" s="136"/>
      <c r="N70" s="134" t="s">
        <v>3</v>
      </c>
      <c r="O70" s="135"/>
      <c r="P70" s="136"/>
      <c r="Q70" s="134" t="s">
        <v>5</v>
      </c>
      <c r="R70" s="139"/>
      <c r="S70" s="140"/>
      <c r="T70" s="134" t="s">
        <v>6</v>
      </c>
      <c r="U70" s="139"/>
      <c r="V70" s="140"/>
    </row>
    <row r="71" spans="1:22" ht="30" customHeight="1" thickBot="1" x14ac:dyDescent="0.45">
      <c r="A71" s="553" t="str">
        <f>A69</f>
        <v>2. / 2</v>
      </c>
      <c r="B71" s="554"/>
      <c r="C71" s="555">
        <f>C69</f>
        <v>45059</v>
      </c>
      <c r="D71" s="556"/>
      <c r="E71" s="556"/>
      <c r="F71" s="556"/>
      <c r="G71" s="556"/>
      <c r="H71" s="557"/>
      <c r="I71" s="171">
        <f>I69+1</f>
        <v>3</v>
      </c>
      <c r="J71" s="172"/>
      <c r="K71" s="131" t="str">
        <f>$Z$9&amp;" / 4"</f>
        <v>E / 4</v>
      </c>
      <c r="L71" s="137"/>
      <c r="M71" s="138"/>
      <c r="N71" s="131" t="str">
        <f>$W$9&amp;" / 3"</f>
        <v>K / 3</v>
      </c>
      <c r="O71" s="137"/>
      <c r="P71" s="138"/>
      <c r="Q71" s="131" t="str">
        <f>$Y$9&amp;" / 2"</f>
        <v>U / 2</v>
      </c>
      <c r="R71" s="132"/>
      <c r="S71" s="133"/>
      <c r="T71" s="131" t="str">
        <f>$X$9&amp;" / 1"</f>
        <v>P / 1</v>
      </c>
      <c r="U71" s="132"/>
      <c r="V71" s="133"/>
    </row>
    <row r="72" spans="1:22" ht="15" customHeight="1" x14ac:dyDescent="0.4">
      <c r="A72" s="561" t="s">
        <v>143</v>
      </c>
      <c r="B72" s="562"/>
      <c r="C72" s="558" t="s">
        <v>1</v>
      </c>
      <c r="D72" s="559"/>
      <c r="E72" s="559"/>
      <c r="F72" s="559"/>
      <c r="G72" s="559"/>
      <c r="H72" s="560"/>
      <c r="I72" s="162" t="s">
        <v>2</v>
      </c>
      <c r="J72" s="163"/>
      <c r="K72" s="134" t="s">
        <v>3</v>
      </c>
      <c r="L72" s="135"/>
      <c r="M72" s="136"/>
      <c r="N72" s="134" t="s">
        <v>3</v>
      </c>
      <c r="O72" s="135"/>
      <c r="P72" s="136"/>
      <c r="Q72" s="134" t="s">
        <v>5</v>
      </c>
      <c r="R72" s="139"/>
      <c r="S72" s="140"/>
      <c r="T72" s="134" t="s">
        <v>6</v>
      </c>
      <c r="U72" s="139"/>
      <c r="V72" s="140"/>
    </row>
    <row r="73" spans="1:22" ht="30" customHeight="1" thickBot="1" x14ac:dyDescent="0.45">
      <c r="A73" s="553" t="str">
        <f>A71</f>
        <v>2. / 2</v>
      </c>
      <c r="B73" s="554"/>
      <c r="C73" s="555">
        <f>C71</f>
        <v>45059</v>
      </c>
      <c r="D73" s="556"/>
      <c r="E73" s="556"/>
      <c r="F73" s="556"/>
      <c r="G73" s="556"/>
      <c r="H73" s="557"/>
      <c r="I73" s="171">
        <f>I71+1</f>
        <v>4</v>
      </c>
      <c r="J73" s="172"/>
      <c r="K73" s="131" t="str">
        <f>$Z$9&amp;" / 3"</f>
        <v>E / 3</v>
      </c>
      <c r="L73" s="137"/>
      <c r="M73" s="138"/>
      <c r="N73" s="131" t="str">
        <f>$W$9&amp;" / 4"</f>
        <v>K / 4</v>
      </c>
      <c r="O73" s="137"/>
      <c r="P73" s="138"/>
      <c r="Q73" s="131" t="str">
        <f>$Y$9&amp;" / 1"</f>
        <v>U / 1</v>
      </c>
      <c r="R73" s="132"/>
      <c r="S73" s="133"/>
      <c r="T73" s="131" t="str">
        <f>$X$9&amp;" / 2"</f>
        <v>P / 2</v>
      </c>
      <c r="U73" s="132"/>
      <c r="V73" s="133"/>
    </row>
    <row r="74" spans="1:22" ht="15" customHeight="1" x14ac:dyDescent="0.4">
      <c r="A74" s="509" t="s">
        <v>144</v>
      </c>
      <c r="B74" s="510"/>
      <c r="C74" s="503" t="s">
        <v>1</v>
      </c>
      <c r="D74" s="504"/>
      <c r="E74" s="504"/>
      <c r="F74" s="504"/>
      <c r="G74" s="504"/>
      <c r="H74" s="505"/>
      <c r="I74" s="117" t="s">
        <v>2</v>
      </c>
      <c r="J74" s="118"/>
      <c r="K74" s="104" t="s">
        <v>3</v>
      </c>
      <c r="L74" s="110"/>
      <c r="M74" s="111"/>
      <c r="N74" s="104" t="s">
        <v>3</v>
      </c>
      <c r="O74" s="110"/>
      <c r="P74" s="111"/>
      <c r="Q74" s="104" t="s">
        <v>5</v>
      </c>
      <c r="R74" s="105"/>
      <c r="S74" s="106"/>
      <c r="T74" s="104" t="s">
        <v>6</v>
      </c>
      <c r="U74" s="105"/>
      <c r="V74" s="106"/>
    </row>
    <row r="75" spans="1:22" ht="30" customHeight="1" thickBot="1" x14ac:dyDescent="0.45">
      <c r="A75" s="486" t="str">
        <f>A73</f>
        <v>2. / 2</v>
      </c>
      <c r="B75" s="487"/>
      <c r="C75" s="488">
        <f>C73</f>
        <v>45059</v>
      </c>
      <c r="D75" s="489"/>
      <c r="E75" s="489"/>
      <c r="F75" s="489"/>
      <c r="G75" s="489"/>
      <c r="H75" s="490"/>
      <c r="I75" s="119">
        <f>IF($AE$19=1,17,1)</f>
        <v>1</v>
      </c>
      <c r="J75" s="120"/>
      <c r="K75" s="107" t="str">
        <f>$Z$11&amp;" / 2"</f>
        <v>A / 2</v>
      </c>
      <c r="L75" s="108"/>
      <c r="M75" s="109"/>
      <c r="N75" s="107" t="str">
        <f>$W$11&amp;" / 1"</f>
        <v>L / 1</v>
      </c>
      <c r="O75" s="108"/>
      <c r="P75" s="109"/>
      <c r="Q75" s="107" t="str">
        <f>$Y$11&amp;" / 4"</f>
        <v>V / 4</v>
      </c>
      <c r="R75" s="115"/>
      <c r="S75" s="116"/>
      <c r="T75" s="107" t="str">
        <f>$X$11&amp;" / 3"</f>
        <v>R / 3</v>
      </c>
      <c r="U75" s="115"/>
      <c r="V75" s="116"/>
    </row>
    <row r="76" spans="1:22" ht="15" customHeight="1" x14ac:dyDescent="0.4">
      <c r="A76" s="509" t="s">
        <v>144</v>
      </c>
      <c r="B76" s="510"/>
      <c r="C76" s="503" t="s">
        <v>1</v>
      </c>
      <c r="D76" s="504"/>
      <c r="E76" s="504"/>
      <c r="F76" s="504"/>
      <c r="G76" s="504"/>
      <c r="H76" s="505"/>
      <c r="I76" s="117" t="s">
        <v>2</v>
      </c>
      <c r="J76" s="118"/>
      <c r="K76" s="104" t="s">
        <v>3</v>
      </c>
      <c r="L76" s="110"/>
      <c r="M76" s="111"/>
      <c r="N76" s="104" t="s">
        <v>3</v>
      </c>
      <c r="O76" s="110"/>
      <c r="P76" s="111"/>
      <c r="Q76" s="104" t="s">
        <v>5</v>
      </c>
      <c r="R76" s="105"/>
      <c r="S76" s="106"/>
      <c r="T76" s="104" t="s">
        <v>6</v>
      </c>
      <c r="U76" s="105"/>
      <c r="V76" s="106"/>
    </row>
    <row r="77" spans="1:22" ht="30" customHeight="1" thickBot="1" x14ac:dyDescent="0.45">
      <c r="A77" s="486" t="str">
        <f>A75</f>
        <v>2. / 2</v>
      </c>
      <c r="B77" s="487"/>
      <c r="C77" s="488">
        <f>C75</f>
        <v>45059</v>
      </c>
      <c r="D77" s="489"/>
      <c r="E77" s="489"/>
      <c r="F77" s="489"/>
      <c r="G77" s="489"/>
      <c r="H77" s="490"/>
      <c r="I77" s="119">
        <f>I75+1</f>
        <v>2</v>
      </c>
      <c r="J77" s="120"/>
      <c r="K77" s="107" t="str">
        <f>$Z$11&amp;" / 1"</f>
        <v>A / 1</v>
      </c>
      <c r="L77" s="108"/>
      <c r="M77" s="109"/>
      <c r="N77" s="107" t="str">
        <f>$W$11&amp;" / 2"</f>
        <v>L / 2</v>
      </c>
      <c r="O77" s="108"/>
      <c r="P77" s="109"/>
      <c r="Q77" s="107" t="str">
        <f>$Y$11&amp;" / 3"</f>
        <v>V / 3</v>
      </c>
      <c r="R77" s="115"/>
      <c r="S77" s="116"/>
      <c r="T77" s="107" t="str">
        <f>$X$11&amp;" / 4"</f>
        <v>R / 4</v>
      </c>
      <c r="U77" s="115"/>
      <c r="V77" s="116"/>
    </row>
    <row r="78" spans="1:22" ht="15" customHeight="1" x14ac:dyDescent="0.4">
      <c r="A78" s="509" t="s">
        <v>144</v>
      </c>
      <c r="B78" s="510"/>
      <c r="C78" s="503" t="s">
        <v>1</v>
      </c>
      <c r="D78" s="504"/>
      <c r="E78" s="504"/>
      <c r="F78" s="504"/>
      <c r="G78" s="504"/>
      <c r="H78" s="505"/>
      <c r="I78" s="117" t="s">
        <v>2</v>
      </c>
      <c r="J78" s="118"/>
      <c r="K78" s="104" t="s">
        <v>3</v>
      </c>
      <c r="L78" s="110"/>
      <c r="M78" s="111"/>
      <c r="N78" s="104" t="s">
        <v>3</v>
      </c>
      <c r="O78" s="110"/>
      <c r="P78" s="111"/>
      <c r="Q78" s="104" t="s">
        <v>5</v>
      </c>
      <c r="R78" s="105"/>
      <c r="S78" s="106"/>
      <c r="T78" s="104" t="s">
        <v>6</v>
      </c>
      <c r="U78" s="105"/>
      <c r="V78" s="106"/>
    </row>
    <row r="79" spans="1:22" ht="30" customHeight="1" thickBot="1" x14ac:dyDescent="0.45">
      <c r="A79" s="486" t="str">
        <f>A77</f>
        <v>2. / 2</v>
      </c>
      <c r="B79" s="487"/>
      <c r="C79" s="488">
        <f>C77</f>
        <v>45059</v>
      </c>
      <c r="D79" s="489"/>
      <c r="E79" s="489"/>
      <c r="F79" s="489"/>
      <c r="G79" s="489"/>
      <c r="H79" s="490"/>
      <c r="I79" s="119">
        <f>I77+1</f>
        <v>3</v>
      </c>
      <c r="J79" s="120"/>
      <c r="K79" s="107" t="str">
        <f>$Z$11&amp;" / 4"</f>
        <v>A / 4</v>
      </c>
      <c r="L79" s="108"/>
      <c r="M79" s="109"/>
      <c r="N79" s="107" t="str">
        <f>$W$11&amp;" / 3"</f>
        <v>L / 3</v>
      </c>
      <c r="O79" s="108"/>
      <c r="P79" s="109"/>
      <c r="Q79" s="107" t="str">
        <f>$Y$11&amp;" / 2"</f>
        <v>V / 2</v>
      </c>
      <c r="R79" s="115"/>
      <c r="S79" s="116"/>
      <c r="T79" s="107" t="str">
        <f>$X$11&amp;" / 1"</f>
        <v>R / 1</v>
      </c>
      <c r="U79" s="115"/>
      <c r="V79" s="116"/>
    </row>
    <row r="80" spans="1:22" ht="15" customHeight="1" x14ac:dyDescent="0.4">
      <c r="A80" s="509" t="s">
        <v>144</v>
      </c>
      <c r="B80" s="510"/>
      <c r="C80" s="503" t="s">
        <v>1</v>
      </c>
      <c r="D80" s="504"/>
      <c r="E80" s="504"/>
      <c r="F80" s="504"/>
      <c r="G80" s="504"/>
      <c r="H80" s="505"/>
      <c r="I80" s="117" t="s">
        <v>2</v>
      </c>
      <c r="J80" s="118"/>
      <c r="K80" s="104" t="s">
        <v>3</v>
      </c>
      <c r="L80" s="110"/>
      <c r="M80" s="111"/>
      <c r="N80" s="104" t="s">
        <v>3</v>
      </c>
      <c r="O80" s="110"/>
      <c r="P80" s="111"/>
      <c r="Q80" s="104" t="s">
        <v>5</v>
      </c>
      <c r="R80" s="105"/>
      <c r="S80" s="106"/>
      <c r="T80" s="104" t="s">
        <v>6</v>
      </c>
      <c r="U80" s="105"/>
      <c r="V80" s="106"/>
    </row>
    <row r="81" spans="1:22" ht="30" customHeight="1" thickBot="1" x14ac:dyDescent="0.45">
      <c r="A81" s="486" t="str">
        <f>A79</f>
        <v>2. / 2</v>
      </c>
      <c r="B81" s="487"/>
      <c r="C81" s="488">
        <f>C79</f>
        <v>45059</v>
      </c>
      <c r="D81" s="489"/>
      <c r="E81" s="489"/>
      <c r="F81" s="489"/>
      <c r="G81" s="489"/>
      <c r="H81" s="490"/>
      <c r="I81" s="119">
        <f>I79+1</f>
        <v>4</v>
      </c>
      <c r="J81" s="120"/>
      <c r="K81" s="107" t="str">
        <f>$Z$11&amp;" / 3"</f>
        <v>A / 3</v>
      </c>
      <c r="L81" s="108"/>
      <c r="M81" s="109"/>
      <c r="N81" s="107" t="str">
        <f>$W$11&amp;" / 4"</f>
        <v>L / 4</v>
      </c>
      <c r="O81" s="108"/>
      <c r="P81" s="109"/>
      <c r="Q81" s="107" t="str">
        <f>$Y$11&amp;" / 1"</f>
        <v>V / 1</v>
      </c>
      <c r="R81" s="115"/>
      <c r="S81" s="116"/>
      <c r="T81" s="107" t="str">
        <f>$X$11&amp;" / 2"</f>
        <v>R / 2</v>
      </c>
      <c r="U81" s="115"/>
      <c r="V81" s="116"/>
    </row>
  </sheetData>
  <sheetProtection sheet="1"/>
  <mergeCells count="578">
    <mergeCell ref="AA2:AD2"/>
    <mergeCell ref="C56:H56"/>
    <mergeCell ref="A1:V1"/>
    <mergeCell ref="AI1:AL1"/>
    <mergeCell ref="AI2:AL2"/>
    <mergeCell ref="AI13:AL17"/>
    <mergeCell ref="AE1:AH1"/>
    <mergeCell ref="AA1:AD1"/>
    <mergeCell ref="AE13:AH17"/>
    <mergeCell ref="AA13:AD17"/>
    <mergeCell ref="AE2:AH2"/>
    <mergeCell ref="I27:J27"/>
    <mergeCell ref="C47:H47"/>
    <mergeCell ref="C45:H45"/>
    <mergeCell ref="Q40:S40"/>
    <mergeCell ref="T30:V30"/>
    <mergeCell ref="Q32:S32"/>
    <mergeCell ref="N30:P30"/>
    <mergeCell ref="Q30:S30"/>
    <mergeCell ref="N33:P33"/>
    <mergeCell ref="K27:M27"/>
    <mergeCell ref="N28:P28"/>
    <mergeCell ref="AE19:AH19"/>
    <mergeCell ref="AE21:AH25"/>
    <mergeCell ref="N20:P20"/>
    <mergeCell ref="Q20:S20"/>
    <mergeCell ref="T20:V20"/>
    <mergeCell ref="N21:P21"/>
    <mergeCell ref="Q21:S21"/>
    <mergeCell ref="T27:V27"/>
    <mergeCell ref="A42:B42"/>
    <mergeCell ref="C42:H42"/>
    <mergeCell ref="A34:B34"/>
    <mergeCell ref="C34:H34"/>
    <mergeCell ref="A35:B35"/>
    <mergeCell ref="C35:H35"/>
    <mergeCell ref="A26:B26"/>
    <mergeCell ref="Q26:S26"/>
    <mergeCell ref="T26:V26"/>
    <mergeCell ref="N26:P26"/>
    <mergeCell ref="K26:M26"/>
    <mergeCell ref="C26:H26"/>
    <mergeCell ref="I26:J26"/>
    <mergeCell ref="I29:J29"/>
    <mergeCell ref="K29:M29"/>
    <mergeCell ref="K30:M30"/>
    <mergeCell ref="I30:J30"/>
    <mergeCell ref="I32:J32"/>
    <mergeCell ref="A27:B27"/>
    <mergeCell ref="C27:H27"/>
    <mergeCell ref="A28:B28"/>
    <mergeCell ref="C28:H28"/>
    <mergeCell ref="C29:H29"/>
    <mergeCell ref="A29:B29"/>
    <mergeCell ref="A31:B31"/>
    <mergeCell ref="A33:B33"/>
    <mergeCell ref="A30:B30"/>
    <mergeCell ref="A32:B32"/>
    <mergeCell ref="C30:H30"/>
    <mergeCell ref="C31:H31"/>
    <mergeCell ref="C32:H32"/>
    <mergeCell ref="C33:H33"/>
    <mergeCell ref="K45:M45"/>
    <mergeCell ref="K47:M47"/>
    <mergeCell ref="N47:P47"/>
    <mergeCell ref="Q47:S47"/>
    <mergeCell ref="N45:P45"/>
    <mergeCell ref="C46:H46"/>
    <mergeCell ref="A45:B45"/>
    <mergeCell ref="I42:J42"/>
    <mergeCell ref="K42:M42"/>
    <mergeCell ref="Q43:S43"/>
    <mergeCell ref="I43:J43"/>
    <mergeCell ref="K43:M43"/>
    <mergeCell ref="C43:H43"/>
    <mergeCell ref="A44:B44"/>
    <mergeCell ref="C44:H44"/>
    <mergeCell ref="I44:J44"/>
    <mergeCell ref="K44:M44"/>
    <mergeCell ref="A43:B43"/>
    <mergeCell ref="A46:B46"/>
    <mergeCell ref="A47:B47"/>
    <mergeCell ref="I47:J47"/>
    <mergeCell ref="A51:B51"/>
    <mergeCell ref="A53:B53"/>
    <mergeCell ref="C53:H53"/>
    <mergeCell ref="C51:H51"/>
    <mergeCell ref="A50:B50"/>
    <mergeCell ref="C50:H50"/>
    <mergeCell ref="I50:J50"/>
    <mergeCell ref="K50:M50"/>
    <mergeCell ref="I51:J51"/>
    <mergeCell ref="K51:M51"/>
    <mergeCell ref="I57:J57"/>
    <mergeCell ref="I56:J56"/>
    <mergeCell ref="K56:M56"/>
    <mergeCell ref="T57:V57"/>
    <mergeCell ref="T56:V56"/>
    <mergeCell ref="I55:J55"/>
    <mergeCell ref="K57:M57"/>
    <mergeCell ref="A52:B52"/>
    <mergeCell ref="C52:H52"/>
    <mergeCell ref="I52:J52"/>
    <mergeCell ref="K52:M52"/>
    <mergeCell ref="T52:V52"/>
    <mergeCell ref="N52:P52"/>
    <mergeCell ref="Q52:S52"/>
    <mergeCell ref="N53:P53"/>
    <mergeCell ref="I53:J53"/>
    <mergeCell ref="T55:V55"/>
    <mergeCell ref="N55:P55"/>
    <mergeCell ref="Q55:S55"/>
    <mergeCell ref="T53:V53"/>
    <mergeCell ref="K53:M53"/>
    <mergeCell ref="K54:M54"/>
    <mergeCell ref="K55:M55"/>
    <mergeCell ref="Q54:S54"/>
    <mergeCell ref="T36:V36"/>
    <mergeCell ref="N36:P36"/>
    <mergeCell ref="N29:P29"/>
    <mergeCell ref="K33:M33"/>
    <mergeCell ref="K32:M32"/>
    <mergeCell ref="I45:J45"/>
    <mergeCell ref="Q46:S46"/>
    <mergeCell ref="I46:J46"/>
    <mergeCell ref="K46:M46"/>
    <mergeCell ref="N46:P46"/>
    <mergeCell ref="Q45:S45"/>
    <mergeCell ref="T34:V34"/>
    <mergeCell ref="N35:P35"/>
    <mergeCell ref="Q35:S35"/>
    <mergeCell ref="T35:V35"/>
    <mergeCell ref="Q34:S34"/>
    <mergeCell ref="I35:J35"/>
    <mergeCell ref="T37:V37"/>
    <mergeCell ref="T42:V42"/>
    <mergeCell ref="Q44:S44"/>
    <mergeCell ref="T43:V43"/>
    <mergeCell ref="N43:P43"/>
    <mergeCell ref="T44:V44"/>
    <mergeCell ref="T33:V33"/>
    <mergeCell ref="Q33:S33"/>
    <mergeCell ref="T32:V32"/>
    <mergeCell ref="N32:P32"/>
    <mergeCell ref="Q31:S31"/>
    <mergeCell ref="T54:V54"/>
    <mergeCell ref="I28:J28"/>
    <mergeCell ref="K28:M28"/>
    <mergeCell ref="I31:J31"/>
    <mergeCell ref="K31:M31"/>
    <mergeCell ref="N50:P50"/>
    <mergeCell ref="Q50:S50"/>
    <mergeCell ref="T50:V50"/>
    <mergeCell ref="T51:V51"/>
    <mergeCell ref="N51:P51"/>
    <mergeCell ref="Q51:S51"/>
    <mergeCell ref="N42:P42"/>
    <mergeCell ref="T47:V47"/>
    <mergeCell ref="N44:P44"/>
    <mergeCell ref="T46:V46"/>
    <mergeCell ref="T45:V45"/>
    <mergeCell ref="Q42:S42"/>
    <mergeCell ref="K48:M48"/>
    <mergeCell ref="Q48:S48"/>
    <mergeCell ref="T49:V49"/>
    <mergeCell ref="Q49:S49"/>
    <mergeCell ref="T48:V48"/>
    <mergeCell ref="N48:P48"/>
    <mergeCell ref="A49:B49"/>
    <mergeCell ref="C49:H49"/>
    <mergeCell ref="N49:P49"/>
    <mergeCell ref="I49:J49"/>
    <mergeCell ref="K49:M49"/>
    <mergeCell ref="A48:B48"/>
    <mergeCell ref="C48:H48"/>
    <mergeCell ref="I48:J48"/>
    <mergeCell ref="A60:B60"/>
    <mergeCell ref="A61:B61"/>
    <mergeCell ref="C61:H61"/>
    <mergeCell ref="I61:J61"/>
    <mergeCell ref="C60:H60"/>
    <mergeCell ref="I60:J60"/>
    <mergeCell ref="T60:V60"/>
    <mergeCell ref="Q53:S53"/>
    <mergeCell ref="N54:P54"/>
    <mergeCell ref="A55:B55"/>
    <mergeCell ref="C55:H55"/>
    <mergeCell ref="I59:J59"/>
    <mergeCell ref="A58:B58"/>
    <mergeCell ref="C58:H58"/>
    <mergeCell ref="I58:J58"/>
    <mergeCell ref="A59:B59"/>
    <mergeCell ref="C59:H59"/>
    <mergeCell ref="A57:B57"/>
    <mergeCell ref="C57:H57"/>
    <mergeCell ref="K58:M58"/>
    <mergeCell ref="A54:B54"/>
    <mergeCell ref="C54:H54"/>
    <mergeCell ref="I54:J54"/>
    <mergeCell ref="A56:B56"/>
    <mergeCell ref="K61:M61"/>
    <mergeCell ref="N61:P61"/>
    <mergeCell ref="Q62:S62"/>
    <mergeCell ref="T62:V62"/>
    <mergeCell ref="C62:H62"/>
    <mergeCell ref="K60:M60"/>
    <mergeCell ref="N60:P60"/>
    <mergeCell ref="Q60:S60"/>
    <mergeCell ref="Q61:S61"/>
    <mergeCell ref="T61:V61"/>
    <mergeCell ref="A63:B63"/>
    <mergeCell ref="C63:H63"/>
    <mergeCell ref="I63:J63"/>
    <mergeCell ref="K63:M63"/>
    <mergeCell ref="N63:P63"/>
    <mergeCell ref="Q63:S63"/>
    <mergeCell ref="T63:V63"/>
    <mergeCell ref="I62:J62"/>
    <mergeCell ref="T64:V64"/>
    <mergeCell ref="K62:M62"/>
    <mergeCell ref="N62:P62"/>
    <mergeCell ref="A62:B62"/>
    <mergeCell ref="T67:V67"/>
    <mergeCell ref="I66:J66"/>
    <mergeCell ref="K66:M66"/>
    <mergeCell ref="N66:P66"/>
    <mergeCell ref="A66:B66"/>
    <mergeCell ref="Q64:S64"/>
    <mergeCell ref="N64:P64"/>
    <mergeCell ref="A64:B64"/>
    <mergeCell ref="Q66:S66"/>
    <mergeCell ref="C64:H64"/>
    <mergeCell ref="C66:H66"/>
    <mergeCell ref="T66:V66"/>
    <mergeCell ref="A65:B65"/>
    <mergeCell ref="C65:H65"/>
    <mergeCell ref="I65:J65"/>
    <mergeCell ref="K65:M65"/>
    <mergeCell ref="N65:P65"/>
    <mergeCell ref="Q65:S65"/>
    <mergeCell ref="T65:V65"/>
    <mergeCell ref="I64:J64"/>
    <mergeCell ref="K64:M64"/>
    <mergeCell ref="I68:J68"/>
    <mergeCell ref="K68:M68"/>
    <mergeCell ref="Q68:S68"/>
    <mergeCell ref="N68:P68"/>
    <mergeCell ref="A68:B68"/>
    <mergeCell ref="A67:B67"/>
    <mergeCell ref="C67:H67"/>
    <mergeCell ref="I67:J67"/>
    <mergeCell ref="K67:M67"/>
    <mergeCell ref="N67:P67"/>
    <mergeCell ref="Q67:S67"/>
    <mergeCell ref="T70:V70"/>
    <mergeCell ref="A71:B71"/>
    <mergeCell ref="C71:H71"/>
    <mergeCell ref="I71:J71"/>
    <mergeCell ref="K71:M71"/>
    <mergeCell ref="N71:P71"/>
    <mergeCell ref="T72:V72"/>
    <mergeCell ref="Q70:S70"/>
    <mergeCell ref="C68:H68"/>
    <mergeCell ref="C70:H70"/>
    <mergeCell ref="Q71:S71"/>
    <mergeCell ref="T71:V71"/>
    <mergeCell ref="I70:J70"/>
    <mergeCell ref="K70:M70"/>
    <mergeCell ref="N70:P70"/>
    <mergeCell ref="A70:B70"/>
    <mergeCell ref="T68:V68"/>
    <mergeCell ref="A69:B69"/>
    <mergeCell ref="C69:H69"/>
    <mergeCell ref="I69:J69"/>
    <mergeCell ref="K69:M69"/>
    <mergeCell ref="N69:P69"/>
    <mergeCell ref="Q69:S69"/>
    <mergeCell ref="T69:V69"/>
    <mergeCell ref="A73:B73"/>
    <mergeCell ref="C73:H73"/>
    <mergeCell ref="I73:J73"/>
    <mergeCell ref="K73:M73"/>
    <mergeCell ref="N73:P73"/>
    <mergeCell ref="Q73:S73"/>
    <mergeCell ref="T73:V73"/>
    <mergeCell ref="C72:H72"/>
    <mergeCell ref="I72:J72"/>
    <mergeCell ref="K72:M72"/>
    <mergeCell ref="N72:P72"/>
    <mergeCell ref="A72:B72"/>
    <mergeCell ref="Q72:S72"/>
    <mergeCell ref="Q16:S16"/>
    <mergeCell ref="A15:B15"/>
    <mergeCell ref="C15:H15"/>
    <mergeCell ref="I15:J15"/>
    <mergeCell ref="K15:M15"/>
    <mergeCell ref="C16:H16"/>
    <mergeCell ref="A17:B17"/>
    <mergeCell ref="C17:H17"/>
    <mergeCell ref="I17:J17"/>
    <mergeCell ref="K17:M17"/>
    <mergeCell ref="T16:V16"/>
    <mergeCell ref="N17:P17"/>
    <mergeCell ref="N16:P16"/>
    <mergeCell ref="A14:B14"/>
    <mergeCell ref="T12:V12"/>
    <mergeCell ref="A13:B13"/>
    <mergeCell ref="C13:H13"/>
    <mergeCell ref="I13:J13"/>
    <mergeCell ref="K13:M13"/>
    <mergeCell ref="N13:P13"/>
    <mergeCell ref="Q13:S13"/>
    <mergeCell ref="A12:B12"/>
    <mergeCell ref="T13:V13"/>
    <mergeCell ref="C12:H12"/>
    <mergeCell ref="C14:H14"/>
    <mergeCell ref="I14:J14"/>
    <mergeCell ref="K14:M14"/>
    <mergeCell ref="N14:P14"/>
    <mergeCell ref="Q14:S14"/>
    <mergeCell ref="T14:V14"/>
    <mergeCell ref="A16:B16"/>
    <mergeCell ref="Q17:S17"/>
    <mergeCell ref="I16:J16"/>
    <mergeCell ref="K16:M16"/>
    <mergeCell ref="K12:M12"/>
    <mergeCell ref="N12:P12"/>
    <mergeCell ref="N15:P15"/>
    <mergeCell ref="Q15:S15"/>
    <mergeCell ref="T15:V15"/>
    <mergeCell ref="I12:J12"/>
    <mergeCell ref="C11:H11"/>
    <mergeCell ref="I11:J11"/>
    <mergeCell ref="K11:M11"/>
    <mergeCell ref="N11:P11"/>
    <mergeCell ref="T18:V18"/>
    <mergeCell ref="Q19:S19"/>
    <mergeCell ref="A22:B22"/>
    <mergeCell ref="N10:P10"/>
    <mergeCell ref="A10:B10"/>
    <mergeCell ref="A9:B9"/>
    <mergeCell ref="I9:J9"/>
    <mergeCell ref="K9:M9"/>
    <mergeCell ref="N9:P9"/>
    <mergeCell ref="Q9:S9"/>
    <mergeCell ref="T9:V9"/>
    <mergeCell ref="Q11:S11"/>
    <mergeCell ref="A11:B11"/>
    <mergeCell ref="T19:V19"/>
    <mergeCell ref="T17:V17"/>
    <mergeCell ref="Q18:S18"/>
    <mergeCell ref="Q12:S12"/>
    <mergeCell ref="T10:V10"/>
    <mergeCell ref="Q10:S10"/>
    <mergeCell ref="C19:H19"/>
    <mergeCell ref="I19:J19"/>
    <mergeCell ref="K19:M19"/>
    <mergeCell ref="N19:P19"/>
    <mergeCell ref="T11:V11"/>
    <mergeCell ref="A19:B19"/>
    <mergeCell ref="K59:M59"/>
    <mergeCell ref="N59:P59"/>
    <mergeCell ref="Q59:S59"/>
    <mergeCell ref="T59:V59"/>
    <mergeCell ref="T58:V58"/>
    <mergeCell ref="N58:P58"/>
    <mergeCell ref="Q58:S58"/>
    <mergeCell ref="N56:P56"/>
    <mergeCell ref="Q56:S56"/>
    <mergeCell ref="N57:P57"/>
    <mergeCell ref="Q57:S57"/>
    <mergeCell ref="K20:M20"/>
    <mergeCell ref="T21:V21"/>
    <mergeCell ref="T22:V22"/>
    <mergeCell ref="N22:P22"/>
    <mergeCell ref="Q22:S22"/>
    <mergeCell ref="A23:B23"/>
    <mergeCell ref="C23:H23"/>
    <mergeCell ref="I23:J23"/>
    <mergeCell ref="I33:J33"/>
    <mergeCell ref="T28:V28"/>
    <mergeCell ref="T31:V31"/>
    <mergeCell ref="N31:P31"/>
    <mergeCell ref="K6:M6"/>
    <mergeCell ref="N18:P18"/>
    <mergeCell ref="K18:M18"/>
    <mergeCell ref="T6:V6"/>
    <mergeCell ref="A4:B4"/>
    <mergeCell ref="C4:H4"/>
    <mergeCell ref="I4:J4"/>
    <mergeCell ref="K4:M4"/>
    <mergeCell ref="T5:V5"/>
    <mergeCell ref="A6:B6"/>
    <mergeCell ref="C6:H6"/>
    <mergeCell ref="I6:J6"/>
    <mergeCell ref="T8:V8"/>
    <mergeCell ref="Q8:S8"/>
    <mergeCell ref="A18:B18"/>
    <mergeCell ref="C18:H18"/>
    <mergeCell ref="K8:M8"/>
    <mergeCell ref="N8:P8"/>
    <mergeCell ref="C9:H9"/>
    <mergeCell ref="N7:P7"/>
    <mergeCell ref="C10:H10"/>
    <mergeCell ref="I10:J10"/>
    <mergeCell ref="K10:M10"/>
    <mergeCell ref="I18:J18"/>
    <mergeCell ref="A21:B21"/>
    <mergeCell ref="C21:H21"/>
    <mergeCell ref="N3:P3"/>
    <mergeCell ref="Q3:S3"/>
    <mergeCell ref="C2:H2"/>
    <mergeCell ref="I2:J2"/>
    <mergeCell ref="Q7:S7"/>
    <mergeCell ref="T7:V7"/>
    <mergeCell ref="C5:H5"/>
    <mergeCell ref="I5:J5"/>
    <mergeCell ref="K5:M5"/>
    <mergeCell ref="N4:P4"/>
    <mergeCell ref="Q4:S4"/>
    <mergeCell ref="T4:V4"/>
    <mergeCell ref="N5:P5"/>
    <mergeCell ref="Q5:S5"/>
    <mergeCell ref="T3:V3"/>
    <mergeCell ref="T2:V2"/>
    <mergeCell ref="K2:M2"/>
    <mergeCell ref="N2:P2"/>
    <mergeCell ref="Q2:S2"/>
    <mergeCell ref="Q6:S6"/>
    <mergeCell ref="N6:P6"/>
    <mergeCell ref="K7:M7"/>
    <mergeCell ref="C22:H22"/>
    <mergeCell ref="I22:J22"/>
    <mergeCell ref="K22:M22"/>
    <mergeCell ref="A24:B24"/>
    <mergeCell ref="C24:H24"/>
    <mergeCell ref="I24:J24"/>
    <mergeCell ref="K24:M24"/>
    <mergeCell ref="A2:B2"/>
    <mergeCell ref="I21:J21"/>
    <mergeCell ref="K21:M21"/>
    <mergeCell ref="A20:B20"/>
    <mergeCell ref="C20:H20"/>
    <mergeCell ref="I20:J20"/>
    <mergeCell ref="A5:B5"/>
    <mergeCell ref="A7:B7"/>
    <mergeCell ref="C7:H7"/>
    <mergeCell ref="I7:J7"/>
    <mergeCell ref="A3:B3"/>
    <mergeCell ref="C3:H3"/>
    <mergeCell ref="I3:J3"/>
    <mergeCell ref="K3:M3"/>
    <mergeCell ref="C8:H8"/>
    <mergeCell ref="I8:J8"/>
    <mergeCell ref="A8:B8"/>
    <mergeCell ref="K37:M37"/>
    <mergeCell ref="C36:H36"/>
    <mergeCell ref="I36:J36"/>
    <mergeCell ref="K36:M36"/>
    <mergeCell ref="Q36:S36"/>
    <mergeCell ref="A25:B25"/>
    <mergeCell ref="C25:H25"/>
    <mergeCell ref="I25:J25"/>
    <mergeCell ref="T23:V23"/>
    <mergeCell ref="N24:P24"/>
    <mergeCell ref="Q24:S24"/>
    <mergeCell ref="T24:V24"/>
    <mergeCell ref="K25:M25"/>
    <mergeCell ref="T25:V25"/>
    <mergeCell ref="N25:P25"/>
    <mergeCell ref="Q25:S25"/>
    <mergeCell ref="N23:P23"/>
    <mergeCell ref="Q23:S23"/>
    <mergeCell ref="K23:M23"/>
    <mergeCell ref="N27:P27"/>
    <mergeCell ref="Q27:S27"/>
    <mergeCell ref="Q28:S28"/>
    <mergeCell ref="Q29:S29"/>
    <mergeCell ref="T29:V29"/>
    <mergeCell ref="N34:P34"/>
    <mergeCell ref="N37:P37"/>
    <mergeCell ref="K35:M35"/>
    <mergeCell ref="Q37:S37"/>
    <mergeCell ref="I34:J34"/>
    <mergeCell ref="K34:M34"/>
    <mergeCell ref="T38:V38"/>
    <mergeCell ref="A39:B39"/>
    <mergeCell ref="C39:H39"/>
    <mergeCell ref="I39:J39"/>
    <mergeCell ref="K39:M39"/>
    <mergeCell ref="N39:P39"/>
    <mergeCell ref="Q39:S39"/>
    <mergeCell ref="T39:V39"/>
    <mergeCell ref="A38:B38"/>
    <mergeCell ref="C38:H38"/>
    <mergeCell ref="I38:J38"/>
    <mergeCell ref="K38:M38"/>
    <mergeCell ref="N38:P38"/>
    <mergeCell ref="Q38:S38"/>
    <mergeCell ref="A36:B36"/>
    <mergeCell ref="A37:B37"/>
    <mergeCell ref="C37:H37"/>
    <mergeCell ref="I37:J37"/>
    <mergeCell ref="T40:V40"/>
    <mergeCell ref="A41:B41"/>
    <mergeCell ref="C41:H41"/>
    <mergeCell ref="I41:J41"/>
    <mergeCell ref="K41:M41"/>
    <mergeCell ref="N41:P41"/>
    <mergeCell ref="Q41:S41"/>
    <mergeCell ref="T41:V41"/>
    <mergeCell ref="A40:B40"/>
    <mergeCell ref="C40:H40"/>
    <mergeCell ref="N40:P40"/>
    <mergeCell ref="I40:J40"/>
    <mergeCell ref="K40:M40"/>
    <mergeCell ref="Q77:S77"/>
    <mergeCell ref="T75:V75"/>
    <mergeCell ref="A74:B74"/>
    <mergeCell ref="C74:H74"/>
    <mergeCell ref="I74:J74"/>
    <mergeCell ref="K74:M74"/>
    <mergeCell ref="N74:P74"/>
    <mergeCell ref="Q74:S74"/>
    <mergeCell ref="A75:B75"/>
    <mergeCell ref="C75:H75"/>
    <mergeCell ref="I75:J75"/>
    <mergeCell ref="K75:M75"/>
    <mergeCell ref="N75:P75"/>
    <mergeCell ref="Q75:S75"/>
    <mergeCell ref="I79:J79"/>
    <mergeCell ref="K79:M79"/>
    <mergeCell ref="X1:Z1"/>
    <mergeCell ref="N80:P80"/>
    <mergeCell ref="Q80:S80"/>
    <mergeCell ref="T80:V80"/>
    <mergeCell ref="N78:P78"/>
    <mergeCell ref="A80:B80"/>
    <mergeCell ref="C80:H80"/>
    <mergeCell ref="I80:J80"/>
    <mergeCell ref="K80:M80"/>
    <mergeCell ref="A78:B78"/>
    <mergeCell ref="W13:Z17"/>
    <mergeCell ref="A76:B76"/>
    <mergeCell ref="C76:H76"/>
    <mergeCell ref="I76:J76"/>
    <mergeCell ref="K76:M76"/>
    <mergeCell ref="N76:P76"/>
    <mergeCell ref="Q76:S76"/>
    <mergeCell ref="A77:B77"/>
    <mergeCell ref="C77:H77"/>
    <mergeCell ref="I77:J77"/>
    <mergeCell ref="K77:M77"/>
    <mergeCell ref="N77:P77"/>
    <mergeCell ref="AA19:AD19"/>
    <mergeCell ref="AA21:AD25"/>
    <mergeCell ref="W19:Z19"/>
    <mergeCell ref="T81:V81"/>
    <mergeCell ref="A81:B81"/>
    <mergeCell ref="C81:H81"/>
    <mergeCell ref="I81:J81"/>
    <mergeCell ref="K81:M81"/>
    <mergeCell ref="N81:P81"/>
    <mergeCell ref="Q81:S81"/>
    <mergeCell ref="W21:Z25"/>
    <mergeCell ref="Q78:S78"/>
    <mergeCell ref="T78:V78"/>
    <mergeCell ref="N79:P79"/>
    <mergeCell ref="Q79:S79"/>
    <mergeCell ref="T79:V79"/>
    <mergeCell ref="T76:V76"/>
    <mergeCell ref="T77:V77"/>
    <mergeCell ref="T74:V74"/>
    <mergeCell ref="C78:H78"/>
    <mergeCell ref="I78:J78"/>
    <mergeCell ref="K78:M78"/>
    <mergeCell ref="A79:B79"/>
    <mergeCell ref="C79:H79"/>
  </mergeCells>
  <phoneticPr fontId="0" type="noConversion"/>
  <pageMargins left="0.78740157480314965" right="0" top="0.39370078740157483" bottom="0.59055118110236227" header="0" footer="0"/>
  <pageSetup paperSize="9" scale="84" fitToHeight="0" orientation="portrait" horizontalDpi="300" verticalDpi="300" r:id="rId1"/>
  <headerFooter alignWithMargins="0">
    <oddFooter>&amp;L&amp;"Arial,Fett"&amp;14Tischeinteilung&amp;C&amp;"Arial,Fett"&amp;14 2. Spieltag&amp;R&amp;"Arial,Fett"&amp;14alle Ligen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0"/>
  <sheetViews>
    <sheetView showZeros="0" zoomScaleNormal="100" workbookViewId="0">
      <selection activeCell="F1" sqref="F1:I2"/>
    </sheetView>
  </sheetViews>
  <sheetFormatPr baseColWidth="10" defaultRowHeight="45" customHeight="1" x14ac:dyDescent="0.2"/>
  <cols>
    <col min="1" max="3" width="14.28515625" style="59" customWidth="1"/>
    <col min="4" max="4" width="14.28515625" style="58" customWidth="1"/>
    <col min="5" max="16384" width="11.42578125" style="59"/>
  </cols>
  <sheetData>
    <row r="1" spans="1:9" s="54" customFormat="1" ht="45" customHeight="1" x14ac:dyDescent="0.2">
      <c r="A1" s="51" t="str">
        <f>Tischeint.2!AA19</f>
        <v>Liga</v>
      </c>
      <c r="B1" s="51">
        <f>Tischeint.2!W19</f>
        <v>45059</v>
      </c>
      <c r="C1" s="52" t="str">
        <f>Tischeint.2!A3</f>
        <v>2. / 1</v>
      </c>
      <c r="D1" s="86">
        <f>Tischeint.2!I3</f>
        <v>1</v>
      </c>
      <c r="E1" s="53"/>
      <c r="F1" s="445" t="s">
        <v>170</v>
      </c>
      <c r="G1" s="446"/>
      <c r="H1" s="446"/>
      <c r="I1" s="447"/>
    </row>
    <row r="2" spans="1:9" s="58" customFormat="1" ht="45" customHeight="1" x14ac:dyDescent="0.35">
      <c r="A2" s="55" t="str">
        <f>Tischeint.2!K3&amp;"  "</f>
        <v xml:space="preserve">F / 1  </v>
      </c>
      <c r="B2" s="56" t="str">
        <f>Tischeint.2!N3</f>
        <v>B / 4</v>
      </c>
      <c r="C2" s="56" t="str">
        <f>Tischeint.2!Q3</f>
        <v>S / 2</v>
      </c>
      <c r="D2" s="56" t="str">
        <f>Tischeint.2!T3</f>
        <v>W / 3</v>
      </c>
      <c r="E2" s="57"/>
      <c r="F2" s="448"/>
      <c r="G2" s="449"/>
      <c r="H2" s="449"/>
      <c r="I2" s="450"/>
    </row>
    <row r="3" spans="1:9" s="54" customFormat="1" ht="45" customHeight="1" x14ac:dyDescent="0.2">
      <c r="A3" s="51" t="str">
        <f>$A$1</f>
        <v>Liga</v>
      </c>
      <c r="B3" s="51">
        <f>$B$1</f>
        <v>45059</v>
      </c>
      <c r="C3" s="52" t="str">
        <f>Tischeint.2!A5</f>
        <v>2. / 1</v>
      </c>
      <c r="D3" s="86">
        <f>Tischeint.2!I5</f>
        <v>2</v>
      </c>
      <c r="E3" s="53"/>
      <c r="F3" s="451" t="s">
        <v>171</v>
      </c>
      <c r="G3" s="452"/>
      <c r="H3" s="452"/>
      <c r="I3" s="453"/>
    </row>
    <row r="4" spans="1:9" s="58" customFormat="1" ht="45" customHeight="1" x14ac:dyDescent="0.35">
      <c r="A4" s="55" t="str">
        <f>Tischeint.2!K5&amp;"  "</f>
        <v xml:space="preserve">F / 2  </v>
      </c>
      <c r="B4" s="56" t="str">
        <f>Tischeint.2!N5</f>
        <v>B / 3</v>
      </c>
      <c r="C4" s="56" t="str">
        <f>Tischeint.2!Q5</f>
        <v>S / 1</v>
      </c>
      <c r="D4" s="56" t="str">
        <f>Tischeint.2!T5</f>
        <v>W / 4</v>
      </c>
      <c r="E4" s="57"/>
      <c r="F4" s="454"/>
      <c r="G4" s="455"/>
      <c r="H4" s="455"/>
      <c r="I4" s="456"/>
    </row>
    <row r="5" spans="1:9" s="54" customFormat="1" ht="45" customHeight="1" x14ac:dyDescent="0.2">
      <c r="A5" s="51" t="str">
        <f>$A$1</f>
        <v>Liga</v>
      </c>
      <c r="B5" s="51">
        <f>$B$1</f>
        <v>45059</v>
      </c>
      <c r="C5" s="52" t="str">
        <f>Tischeint.2!A7</f>
        <v>2. / 1</v>
      </c>
      <c r="D5" s="86">
        <f>Tischeint.2!I7</f>
        <v>3</v>
      </c>
      <c r="E5" s="53"/>
      <c r="F5" s="457" t="s">
        <v>159</v>
      </c>
      <c r="G5" s="458"/>
      <c r="H5" s="458"/>
      <c r="I5" s="459"/>
    </row>
    <row r="6" spans="1:9" s="58" customFormat="1" ht="45" customHeight="1" x14ac:dyDescent="0.35">
      <c r="A6" s="55" t="str">
        <f>Tischeint.2!K7&amp;"  "</f>
        <v xml:space="preserve">F / 3  </v>
      </c>
      <c r="B6" s="56" t="str">
        <f>Tischeint.2!N7</f>
        <v>B / 2</v>
      </c>
      <c r="C6" s="56" t="str">
        <f>Tischeint.2!Q7</f>
        <v>S / 4</v>
      </c>
      <c r="D6" s="56" t="str">
        <f>Tischeint.2!T7</f>
        <v>W / 1</v>
      </c>
      <c r="E6" s="57"/>
      <c r="F6" s="460"/>
      <c r="G6" s="461"/>
      <c r="H6" s="461"/>
      <c r="I6" s="462"/>
    </row>
    <row r="7" spans="1:9" s="54" customFormat="1" ht="45" customHeight="1" x14ac:dyDescent="0.2">
      <c r="A7" s="51" t="str">
        <f>$A$1</f>
        <v>Liga</v>
      </c>
      <c r="B7" s="51">
        <f>$B$1</f>
        <v>45059</v>
      </c>
      <c r="C7" s="52" t="str">
        <f>Tischeint.2!A9</f>
        <v>2. / 1</v>
      </c>
      <c r="D7" s="86">
        <f>Tischeint.2!I9</f>
        <v>4</v>
      </c>
      <c r="E7" s="53"/>
      <c r="F7" s="59"/>
      <c r="G7" s="59"/>
      <c r="H7" s="59"/>
      <c r="I7" s="59"/>
    </row>
    <row r="8" spans="1:9" s="58" customFormat="1" ht="45" customHeight="1" x14ac:dyDescent="0.35">
      <c r="A8" s="55" t="str">
        <f>Tischeint.2!K9&amp;"  "</f>
        <v xml:space="preserve">F / 4  </v>
      </c>
      <c r="B8" s="56" t="str">
        <f>Tischeint.2!N9</f>
        <v>B / 1</v>
      </c>
      <c r="C8" s="56" t="str">
        <f>Tischeint.2!Q9</f>
        <v>S / 3</v>
      </c>
      <c r="D8" s="56" t="str">
        <f>Tischeint.2!T9</f>
        <v>W / 2</v>
      </c>
      <c r="E8" s="57"/>
      <c r="F8" s="59"/>
      <c r="G8" s="59"/>
      <c r="H8" s="59"/>
      <c r="I8" s="59"/>
    </row>
    <row r="9" spans="1:9" s="54" customFormat="1" ht="45" customHeight="1" x14ac:dyDescent="0.2">
      <c r="A9" s="51" t="str">
        <f>$A$1</f>
        <v>Liga</v>
      </c>
      <c r="B9" s="51">
        <f>$B$1</f>
        <v>45059</v>
      </c>
      <c r="C9" s="52" t="str">
        <f>Tischeint.2!A43</f>
        <v>2. / 2</v>
      </c>
      <c r="D9" s="86">
        <f>Tischeint.2!I43</f>
        <v>1</v>
      </c>
      <c r="E9" s="53"/>
      <c r="F9" s="59"/>
      <c r="G9" s="59"/>
      <c r="H9" s="59"/>
      <c r="I9" s="59"/>
    </row>
    <row r="10" spans="1:9" s="58" customFormat="1" ht="45" customHeight="1" x14ac:dyDescent="0.35">
      <c r="A10" s="55" t="str">
        <f>Tischeint.2!K43&amp;"  "</f>
        <v xml:space="preserve">B / 2  </v>
      </c>
      <c r="B10" s="56" t="str">
        <f>Tischeint.2!N43</f>
        <v>F / 1</v>
      </c>
      <c r="C10" s="56" t="str">
        <f>Tischeint.2!Q43</f>
        <v>W / 4</v>
      </c>
      <c r="D10" s="56" t="str">
        <f>Tischeint.2!T43</f>
        <v>S / 3</v>
      </c>
      <c r="E10" s="57"/>
      <c r="F10" s="59"/>
      <c r="G10" s="59"/>
      <c r="H10" s="59"/>
      <c r="I10" s="59"/>
    </row>
    <row r="11" spans="1:9" s="54" customFormat="1" ht="45" customHeight="1" x14ac:dyDescent="0.2">
      <c r="A11" s="51" t="str">
        <f>$A$1</f>
        <v>Liga</v>
      </c>
      <c r="B11" s="51">
        <f>$B$1</f>
        <v>45059</v>
      </c>
      <c r="C11" s="52" t="str">
        <f>Tischeint.2!A45</f>
        <v>2. / 2</v>
      </c>
      <c r="D11" s="86">
        <f>Tischeint.2!I45</f>
        <v>2</v>
      </c>
      <c r="E11" s="53"/>
      <c r="F11" s="59"/>
      <c r="G11" s="59"/>
      <c r="H11" s="59"/>
      <c r="I11" s="59"/>
    </row>
    <row r="12" spans="1:9" s="58" customFormat="1" ht="45" customHeight="1" x14ac:dyDescent="0.35">
      <c r="A12" s="55" t="str">
        <f>Tischeint.2!K45&amp;"  "</f>
        <v xml:space="preserve">B / 1  </v>
      </c>
      <c r="B12" s="56" t="str">
        <f>Tischeint.2!N45</f>
        <v>F / 2</v>
      </c>
      <c r="C12" s="56" t="str">
        <f>Tischeint.2!Q45</f>
        <v>W / 3</v>
      </c>
      <c r="D12" s="56" t="str">
        <f>Tischeint.2!T45</f>
        <v>S / 4</v>
      </c>
      <c r="E12" s="57"/>
      <c r="F12" s="59"/>
      <c r="G12" s="59"/>
      <c r="H12" s="59"/>
      <c r="I12" s="59"/>
    </row>
    <row r="13" spans="1:9" s="54" customFormat="1" ht="45" customHeight="1" x14ac:dyDescent="0.2">
      <c r="A13" s="51" t="str">
        <f>$A$1</f>
        <v>Liga</v>
      </c>
      <c r="B13" s="51">
        <f>$B$1</f>
        <v>45059</v>
      </c>
      <c r="C13" s="52" t="str">
        <f>Tischeint.2!A47</f>
        <v>2. / 2</v>
      </c>
      <c r="D13" s="86">
        <f>Tischeint.2!I47</f>
        <v>3</v>
      </c>
      <c r="E13" s="53"/>
      <c r="F13" s="59"/>
      <c r="G13" s="59"/>
      <c r="H13" s="59"/>
      <c r="I13" s="59"/>
    </row>
    <row r="14" spans="1:9" s="58" customFormat="1" ht="45" customHeight="1" x14ac:dyDescent="0.35">
      <c r="A14" s="55" t="str">
        <f>Tischeint.2!K47&amp;"  "</f>
        <v xml:space="preserve">B / 4  </v>
      </c>
      <c r="B14" s="56" t="str">
        <f>Tischeint.2!N47</f>
        <v>F / 3</v>
      </c>
      <c r="C14" s="56" t="str">
        <f>Tischeint.2!Q47</f>
        <v>W / 2</v>
      </c>
      <c r="D14" s="56" t="str">
        <f>Tischeint.2!T47</f>
        <v>S / 1</v>
      </c>
      <c r="E14" s="57"/>
      <c r="F14" s="59"/>
      <c r="G14" s="59"/>
      <c r="H14" s="59"/>
      <c r="I14" s="59"/>
    </row>
    <row r="15" spans="1:9" s="54" customFormat="1" ht="45" customHeight="1" x14ac:dyDescent="0.2">
      <c r="A15" s="51" t="str">
        <f>$A$1</f>
        <v>Liga</v>
      </c>
      <c r="B15" s="51">
        <f>$B$1</f>
        <v>45059</v>
      </c>
      <c r="C15" s="52" t="str">
        <f>Tischeint.2!A49</f>
        <v>2. / 2</v>
      </c>
      <c r="D15" s="86">
        <f>Tischeint.2!I49</f>
        <v>4</v>
      </c>
      <c r="E15" s="53"/>
      <c r="F15" s="59"/>
      <c r="G15" s="59"/>
      <c r="H15" s="59"/>
      <c r="I15" s="59"/>
    </row>
    <row r="16" spans="1:9" s="58" customFormat="1" ht="45" customHeight="1" x14ac:dyDescent="0.35">
      <c r="A16" s="55" t="str">
        <f>Tischeint.2!K49&amp;"  "</f>
        <v xml:space="preserve">B / 3  </v>
      </c>
      <c r="B16" s="56" t="str">
        <f>Tischeint.2!N49</f>
        <v>F / 4</v>
      </c>
      <c r="C16" s="56" t="str">
        <f>Tischeint.2!Q49</f>
        <v>W / 1</v>
      </c>
      <c r="D16" s="56" t="str">
        <f>Tischeint.2!T49</f>
        <v>S / 2</v>
      </c>
      <c r="E16" s="57"/>
      <c r="F16" s="59"/>
      <c r="G16" s="59"/>
      <c r="H16" s="59"/>
      <c r="I16" s="59"/>
    </row>
    <row r="17" spans="1:9" s="54" customFormat="1" ht="45" customHeight="1" x14ac:dyDescent="0.2">
      <c r="A17" s="51" t="str">
        <f>$A$1</f>
        <v>Liga</v>
      </c>
      <c r="B17" s="51">
        <f>$B$1</f>
        <v>45059</v>
      </c>
      <c r="C17" s="52" t="str">
        <f>Tischeint.2!A11</f>
        <v>2. / 1</v>
      </c>
      <c r="D17" s="86">
        <f>Tischeint.2!I11</f>
        <v>1</v>
      </c>
      <c r="E17" s="60"/>
      <c r="F17" s="59"/>
      <c r="G17" s="59"/>
      <c r="H17" s="59"/>
      <c r="I17" s="59"/>
    </row>
    <row r="18" spans="1:9" s="58" customFormat="1" ht="45" customHeight="1" x14ac:dyDescent="0.35">
      <c r="A18" s="55" t="str">
        <f>Tischeint.2!K11&amp;"  "</f>
        <v xml:space="preserve">H / 1  </v>
      </c>
      <c r="B18" s="56" t="str">
        <f>Tischeint.2!N11</f>
        <v>C / 4</v>
      </c>
      <c r="C18" s="56" t="str">
        <f>Tischeint.2!Q11</f>
        <v>M / 2</v>
      </c>
      <c r="D18" s="56" t="str">
        <f>Tischeint.2!T11</f>
        <v>X / 3</v>
      </c>
      <c r="E18" s="61"/>
      <c r="F18" s="59"/>
      <c r="G18" s="59"/>
      <c r="H18" s="59"/>
      <c r="I18" s="59"/>
    </row>
    <row r="19" spans="1:9" s="54" customFormat="1" ht="45" customHeight="1" x14ac:dyDescent="0.2">
      <c r="A19" s="51" t="str">
        <f>$A$1</f>
        <v>Liga</v>
      </c>
      <c r="B19" s="51">
        <f>$B$1</f>
        <v>45059</v>
      </c>
      <c r="C19" s="52" t="str">
        <f>Tischeint.2!A13</f>
        <v>2. / 1</v>
      </c>
      <c r="D19" s="86">
        <f>Tischeint.2!I13</f>
        <v>2</v>
      </c>
      <c r="E19" s="60"/>
      <c r="F19" s="59"/>
      <c r="G19" s="59"/>
      <c r="H19" s="59"/>
      <c r="I19" s="59"/>
    </row>
    <row r="20" spans="1:9" s="58" customFormat="1" ht="45" customHeight="1" x14ac:dyDescent="0.35">
      <c r="A20" s="55" t="str">
        <f>Tischeint.2!K13&amp;"  "</f>
        <v xml:space="preserve">H / 2  </v>
      </c>
      <c r="B20" s="56" t="str">
        <f>Tischeint.2!N13</f>
        <v>C / 3</v>
      </c>
      <c r="C20" s="56" t="str">
        <f>Tischeint.2!Q13</f>
        <v>M / 1</v>
      </c>
      <c r="D20" s="56" t="str">
        <f>Tischeint.2!T13</f>
        <v>X / 4</v>
      </c>
      <c r="E20" s="61"/>
      <c r="F20" s="59"/>
      <c r="G20" s="59"/>
      <c r="H20" s="59"/>
      <c r="I20" s="59"/>
    </row>
    <row r="21" spans="1:9" s="54" customFormat="1" ht="45" customHeight="1" x14ac:dyDescent="0.2">
      <c r="A21" s="51" t="str">
        <f>$A$1</f>
        <v>Liga</v>
      </c>
      <c r="B21" s="51">
        <f>$B$1</f>
        <v>45059</v>
      </c>
      <c r="C21" s="52" t="str">
        <f>Tischeint.2!A15</f>
        <v>2. / 1</v>
      </c>
      <c r="D21" s="86">
        <f>Tischeint.2!I15</f>
        <v>3</v>
      </c>
      <c r="E21" s="60"/>
      <c r="F21" s="59"/>
      <c r="G21" s="59"/>
      <c r="H21" s="59"/>
      <c r="I21" s="59"/>
    </row>
    <row r="22" spans="1:9" s="58" customFormat="1" ht="45" customHeight="1" x14ac:dyDescent="0.35">
      <c r="A22" s="55" t="str">
        <f>Tischeint.2!K15&amp;"  "</f>
        <v xml:space="preserve">H / 3  </v>
      </c>
      <c r="B22" s="56" t="str">
        <f>Tischeint.2!N15</f>
        <v>C / 2</v>
      </c>
      <c r="C22" s="56" t="str">
        <f>Tischeint.2!Q15</f>
        <v>M / 4</v>
      </c>
      <c r="D22" s="56" t="str">
        <f>Tischeint.2!T15</f>
        <v>X / 1</v>
      </c>
      <c r="E22" s="61"/>
      <c r="F22" s="59"/>
      <c r="G22" s="59"/>
      <c r="H22" s="59"/>
      <c r="I22" s="59"/>
    </row>
    <row r="23" spans="1:9" s="54" customFormat="1" ht="45" customHeight="1" x14ac:dyDescent="0.2">
      <c r="A23" s="51" t="str">
        <f>$A$1</f>
        <v>Liga</v>
      </c>
      <c r="B23" s="51">
        <f>$B$1</f>
        <v>45059</v>
      </c>
      <c r="C23" s="52" t="str">
        <f>Tischeint.2!A17</f>
        <v>2. / 1</v>
      </c>
      <c r="D23" s="86">
        <f>Tischeint.2!I17</f>
        <v>4</v>
      </c>
      <c r="E23" s="60"/>
      <c r="F23" s="59"/>
      <c r="G23" s="59"/>
      <c r="H23" s="59"/>
      <c r="I23" s="59"/>
    </row>
    <row r="24" spans="1:9" s="58" customFormat="1" ht="45" customHeight="1" x14ac:dyDescent="0.35">
      <c r="A24" s="55" t="str">
        <f>Tischeint.2!K17&amp;"  "</f>
        <v xml:space="preserve">H / 4  </v>
      </c>
      <c r="B24" s="56" t="str">
        <f>Tischeint.2!N17</f>
        <v>C / 1</v>
      </c>
      <c r="C24" s="56" t="str">
        <f>Tischeint.2!Q17</f>
        <v>M / 3</v>
      </c>
      <c r="D24" s="56" t="str">
        <f>Tischeint.2!T17</f>
        <v>X / 2</v>
      </c>
      <c r="E24" s="61"/>
      <c r="F24" s="59"/>
      <c r="G24" s="59"/>
      <c r="H24" s="59"/>
      <c r="I24" s="59"/>
    </row>
    <row r="25" spans="1:9" s="54" customFormat="1" ht="45" customHeight="1" x14ac:dyDescent="0.2">
      <c r="A25" s="51" t="str">
        <f>$A$1</f>
        <v>Liga</v>
      </c>
      <c r="B25" s="51">
        <f>$B$1</f>
        <v>45059</v>
      </c>
      <c r="C25" s="52" t="str">
        <f>Tischeint.2!A51</f>
        <v>2. / 2</v>
      </c>
      <c r="D25" s="86">
        <f>Tischeint.2!I51</f>
        <v>1</v>
      </c>
      <c r="E25" s="60"/>
      <c r="F25" s="59"/>
      <c r="G25" s="59"/>
      <c r="H25" s="59"/>
      <c r="I25" s="59"/>
    </row>
    <row r="26" spans="1:9" s="58" customFormat="1" ht="45" customHeight="1" x14ac:dyDescent="0.35">
      <c r="A26" s="55" t="str">
        <f>Tischeint.2!K51&amp;"  "</f>
        <v xml:space="preserve">C / 2  </v>
      </c>
      <c r="B26" s="56" t="str">
        <f>Tischeint.2!N51</f>
        <v>H / 1</v>
      </c>
      <c r="C26" s="56" t="str">
        <f>Tischeint.2!Q51</f>
        <v>X / 4</v>
      </c>
      <c r="D26" s="56" t="str">
        <f>Tischeint.2!T51</f>
        <v>M / 3</v>
      </c>
      <c r="E26" s="61"/>
      <c r="F26" s="59"/>
      <c r="G26" s="59"/>
      <c r="H26" s="59"/>
      <c r="I26" s="59"/>
    </row>
    <row r="27" spans="1:9" s="54" customFormat="1" ht="45" customHeight="1" x14ac:dyDescent="0.2">
      <c r="A27" s="51" t="str">
        <f>$A$1</f>
        <v>Liga</v>
      </c>
      <c r="B27" s="51">
        <f>$B$1</f>
        <v>45059</v>
      </c>
      <c r="C27" s="52" t="str">
        <f>Tischeint.2!A53</f>
        <v>2. / 2</v>
      </c>
      <c r="D27" s="86">
        <f>Tischeint.2!I53</f>
        <v>2</v>
      </c>
      <c r="E27" s="60"/>
      <c r="F27" s="59"/>
      <c r="G27" s="59"/>
      <c r="H27" s="59"/>
      <c r="I27" s="59"/>
    </row>
    <row r="28" spans="1:9" s="58" customFormat="1" ht="45" customHeight="1" x14ac:dyDescent="0.35">
      <c r="A28" s="55" t="str">
        <f>Tischeint.2!K53&amp;"  "</f>
        <v xml:space="preserve">C / 1  </v>
      </c>
      <c r="B28" s="56" t="str">
        <f>Tischeint.2!N53</f>
        <v>H / 2</v>
      </c>
      <c r="C28" s="56" t="str">
        <f>Tischeint.2!Q53</f>
        <v>X / 3</v>
      </c>
      <c r="D28" s="56" t="str">
        <f>Tischeint.2!T53</f>
        <v>M / 4</v>
      </c>
      <c r="E28" s="61"/>
      <c r="F28" s="59"/>
      <c r="G28" s="59"/>
      <c r="H28" s="59"/>
      <c r="I28" s="59"/>
    </row>
    <row r="29" spans="1:9" s="54" customFormat="1" ht="45" customHeight="1" x14ac:dyDescent="0.2">
      <c r="A29" s="51" t="str">
        <f>$A$1</f>
        <v>Liga</v>
      </c>
      <c r="B29" s="51">
        <f>$B$1</f>
        <v>45059</v>
      </c>
      <c r="C29" s="52" t="str">
        <f>Tischeint.2!A55</f>
        <v>2. / 2</v>
      </c>
      <c r="D29" s="86">
        <f>Tischeint.2!I55</f>
        <v>3</v>
      </c>
      <c r="E29" s="60"/>
      <c r="F29" s="59"/>
      <c r="G29" s="59"/>
      <c r="H29" s="59"/>
      <c r="I29" s="59"/>
    </row>
    <row r="30" spans="1:9" s="58" customFormat="1" ht="45" customHeight="1" x14ac:dyDescent="0.35">
      <c r="A30" s="55" t="str">
        <f>Tischeint.2!K55&amp;"  "</f>
        <v xml:space="preserve">C / 4  </v>
      </c>
      <c r="B30" s="56" t="str">
        <f>Tischeint.2!N55</f>
        <v>H / 3</v>
      </c>
      <c r="C30" s="56" t="str">
        <f>Tischeint.2!Q55</f>
        <v>X / 2</v>
      </c>
      <c r="D30" s="56" t="str">
        <f>Tischeint.2!T55</f>
        <v>M / 1</v>
      </c>
      <c r="E30" s="61"/>
      <c r="F30" s="59"/>
      <c r="G30" s="59"/>
      <c r="H30" s="59"/>
      <c r="I30" s="59"/>
    </row>
    <row r="31" spans="1:9" s="54" customFormat="1" ht="45" customHeight="1" x14ac:dyDescent="0.2">
      <c r="A31" s="51" t="str">
        <f>$A$1</f>
        <v>Liga</v>
      </c>
      <c r="B31" s="51">
        <f>$B$1</f>
        <v>45059</v>
      </c>
      <c r="C31" s="52" t="str">
        <f>Tischeint.2!A57</f>
        <v>2. / 2</v>
      </c>
      <c r="D31" s="86">
        <f>Tischeint.2!I57</f>
        <v>4</v>
      </c>
      <c r="E31" s="60"/>
      <c r="F31" s="59"/>
      <c r="G31" s="59"/>
      <c r="H31" s="59"/>
      <c r="I31" s="59"/>
    </row>
    <row r="32" spans="1:9" s="58" customFormat="1" ht="45" customHeight="1" x14ac:dyDescent="0.35">
      <c r="A32" s="55" t="str">
        <f>Tischeint.2!K57&amp;"  "</f>
        <v xml:space="preserve">C / 3  </v>
      </c>
      <c r="B32" s="56" t="str">
        <f>Tischeint.2!N57</f>
        <v>H / 4</v>
      </c>
      <c r="C32" s="56" t="str">
        <f>Tischeint.2!Q57</f>
        <v>X / 1</v>
      </c>
      <c r="D32" s="56" t="str">
        <f>Tischeint.2!T57</f>
        <v>M / 2</v>
      </c>
      <c r="E32" s="61"/>
      <c r="F32" s="59"/>
      <c r="G32" s="59"/>
      <c r="H32" s="59"/>
      <c r="I32" s="59"/>
    </row>
    <row r="33" spans="1:9" s="54" customFormat="1" ht="45" customHeight="1" x14ac:dyDescent="0.2">
      <c r="A33" s="51" t="str">
        <f>$A$1</f>
        <v>Liga</v>
      </c>
      <c r="B33" s="51">
        <f>$B$1</f>
        <v>45059</v>
      </c>
      <c r="C33" s="52" t="str">
        <f>Tischeint.2!A19</f>
        <v>2. / 1</v>
      </c>
      <c r="D33" s="86">
        <f>Tischeint.2!I19</f>
        <v>1</v>
      </c>
      <c r="E33" s="62"/>
      <c r="F33" s="59"/>
      <c r="G33" s="59"/>
      <c r="H33" s="59"/>
      <c r="I33" s="59"/>
    </row>
    <row r="34" spans="1:9" s="58" customFormat="1" ht="45" customHeight="1" x14ac:dyDescent="0.35">
      <c r="A34" s="55" t="str">
        <f>Tischeint.2!K19&amp;"  "</f>
        <v xml:space="preserve">J / 1  </v>
      </c>
      <c r="B34" s="56" t="str">
        <f>Tischeint.2!N19</f>
        <v>D / 4</v>
      </c>
      <c r="C34" s="56" t="str">
        <f>Tischeint.2!Q19</f>
        <v>N / 2</v>
      </c>
      <c r="D34" s="56" t="str">
        <f>Tischeint.2!T19</f>
        <v>T / 3</v>
      </c>
      <c r="E34" s="63"/>
      <c r="F34" s="59"/>
      <c r="G34" s="59"/>
      <c r="H34" s="59"/>
      <c r="I34" s="59"/>
    </row>
    <row r="35" spans="1:9" s="54" customFormat="1" ht="45" customHeight="1" x14ac:dyDescent="0.2">
      <c r="A35" s="51" t="str">
        <f>$A$1</f>
        <v>Liga</v>
      </c>
      <c r="B35" s="51">
        <f>$B$1</f>
        <v>45059</v>
      </c>
      <c r="C35" s="52" t="str">
        <f>Tischeint.2!A21</f>
        <v>2. / 1</v>
      </c>
      <c r="D35" s="86">
        <f>Tischeint.2!I21</f>
        <v>2</v>
      </c>
      <c r="E35" s="62"/>
      <c r="F35" s="59"/>
      <c r="G35" s="59"/>
      <c r="H35" s="59"/>
      <c r="I35" s="59"/>
    </row>
    <row r="36" spans="1:9" s="58" customFormat="1" ht="45" customHeight="1" x14ac:dyDescent="0.35">
      <c r="A36" s="55" t="str">
        <f>Tischeint.2!K21&amp;"  "</f>
        <v xml:space="preserve">J / 2  </v>
      </c>
      <c r="B36" s="56" t="str">
        <f>Tischeint.2!N21</f>
        <v>D / 3</v>
      </c>
      <c r="C36" s="56" t="str">
        <f>Tischeint.2!Q21</f>
        <v>N / 1</v>
      </c>
      <c r="D36" s="56" t="str">
        <f>Tischeint.2!T21</f>
        <v>T / 4</v>
      </c>
      <c r="E36" s="63"/>
      <c r="F36" s="59"/>
      <c r="G36" s="59"/>
      <c r="H36" s="59"/>
      <c r="I36" s="59"/>
    </row>
    <row r="37" spans="1:9" s="54" customFormat="1" ht="45" customHeight="1" x14ac:dyDescent="0.2">
      <c r="A37" s="51" t="str">
        <f>$A$1</f>
        <v>Liga</v>
      </c>
      <c r="B37" s="51">
        <f>$B$1</f>
        <v>45059</v>
      </c>
      <c r="C37" s="52" t="str">
        <f>Tischeint.2!A23</f>
        <v>2. / 1</v>
      </c>
      <c r="D37" s="86">
        <f>Tischeint.2!I23</f>
        <v>3</v>
      </c>
      <c r="E37" s="62"/>
      <c r="F37" s="59"/>
      <c r="G37" s="59"/>
      <c r="H37" s="59"/>
      <c r="I37" s="59"/>
    </row>
    <row r="38" spans="1:9" s="58" customFormat="1" ht="45" customHeight="1" x14ac:dyDescent="0.35">
      <c r="A38" s="55" t="str">
        <f>Tischeint.2!K23&amp;"  "</f>
        <v xml:space="preserve">J / 3  </v>
      </c>
      <c r="B38" s="56" t="str">
        <f>Tischeint.2!N23</f>
        <v>D / 2</v>
      </c>
      <c r="C38" s="56" t="str">
        <f>Tischeint.2!Q23</f>
        <v>N / 4</v>
      </c>
      <c r="D38" s="56" t="str">
        <f>Tischeint.2!T23</f>
        <v>T / 1</v>
      </c>
      <c r="E38" s="63"/>
      <c r="F38" s="59"/>
      <c r="G38" s="59"/>
      <c r="H38" s="59"/>
      <c r="I38" s="59"/>
    </row>
    <row r="39" spans="1:9" s="54" customFormat="1" ht="45" customHeight="1" x14ac:dyDescent="0.2">
      <c r="A39" s="51" t="str">
        <f>$A$1</f>
        <v>Liga</v>
      </c>
      <c r="B39" s="51">
        <f>$B$1</f>
        <v>45059</v>
      </c>
      <c r="C39" s="52" t="str">
        <f>Tischeint.2!A25</f>
        <v>2. / 1</v>
      </c>
      <c r="D39" s="86">
        <f>Tischeint.2!I25</f>
        <v>4</v>
      </c>
      <c r="E39" s="62"/>
      <c r="F39" s="59"/>
      <c r="G39" s="59"/>
      <c r="H39" s="59"/>
      <c r="I39" s="59"/>
    </row>
    <row r="40" spans="1:9" s="58" customFormat="1" ht="45" customHeight="1" x14ac:dyDescent="0.35">
      <c r="A40" s="55" t="str">
        <f>Tischeint.2!K25&amp;"  "</f>
        <v xml:space="preserve">J / 4  </v>
      </c>
      <c r="B40" s="56" t="str">
        <f>Tischeint.2!N25</f>
        <v>D / 1</v>
      </c>
      <c r="C40" s="56" t="str">
        <f>Tischeint.2!Q25</f>
        <v>N / 3</v>
      </c>
      <c r="D40" s="56" t="str">
        <f>Tischeint.2!T25</f>
        <v>T / 2</v>
      </c>
      <c r="E40" s="63"/>
      <c r="F40" s="59"/>
      <c r="G40" s="59"/>
      <c r="H40" s="59"/>
      <c r="I40" s="59"/>
    </row>
    <row r="41" spans="1:9" s="54" customFormat="1" ht="45" customHeight="1" x14ac:dyDescent="0.2">
      <c r="A41" s="51" t="str">
        <f>$A$1</f>
        <v>Liga</v>
      </c>
      <c r="B41" s="51">
        <f>$B$1</f>
        <v>45059</v>
      </c>
      <c r="C41" s="52" t="str">
        <f>Tischeint.2!A59</f>
        <v>2. / 2</v>
      </c>
      <c r="D41" s="86">
        <f>Tischeint.2!I59</f>
        <v>1</v>
      </c>
      <c r="E41" s="62"/>
      <c r="F41" s="59"/>
      <c r="G41" s="59"/>
      <c r="H41" s="59"/>
      <c r="I41" s="59"/>
    </row>
    <row r="42" spans="1:9" s="58" customFormat="1" ht="45" customHeight="1" x14ac:dyDescent="0.35">
      <c r="A42" s="55" t="str">
        <f>Tischeint.2!K59&amp;"  "</f>
        <v xml:space="preserve">D / 2  </v>
      </c>
      <c r="B42" s="56" t="str">
        <f>Tischeint.2!N59</f>
        <v>J / 1</v>
      </c>
      <c r="C42" s="56" t="str">
        <f>Tischeint.2!Q59</f>
        <v>T / 4</v>
      </c>
      <c r="D42" s="56" t="str">
        <f>Tischeint.2!T59</f>
        <v>N / 3</v>
      </c>
      <c r="E42" s="63"/>
      <c r="F42" s="59"/>
      <c r="G42" s="59"/>
      <c r="H42" s="59"/>
      <c r="I42" s="59"/>
    </row>
    <row r="43" spans="1:9" s="54" customFormat="1" ht="45" customHeight="1" x14ac:dyDescent="0.2">
      <c r="A43" s="51" t="str">
        <f>$A$1</f>
        <v>Liga</v>
      </c>
      <c r="B43" s="51">
        <f>$B$1</f>
        <v>45059</v>
      </c>
      <c r="C43" s="52" t="str">
        <f>Tischeint.2!A61</f>
        <v>2. / 2</v>
      </c>
      <c r="D43" s="86">
        <f>Tischeint.2!I61</f>
        <v>2</v>
      </c>
      <c r="E43" s="62"/>
      <c r="F43" s="59"/>
      <c r="G43" s="59"/>
      <c r="H43" s="59"/>
      <c r="I43" s="59"/>
    </row>
    <row r="44" spans="1:9" s="58" customFormat="1" ht="45" customHeight="1" x14ac:dyDescent="0.35">
      <c r="A44" s="55" t="str">
        <f>Tischeint.2!K61&amp;"  "</f>
        <v xml:space="preserve">D / 1  </v>
      </c>
      <c r="B44" s="56" t="str">
        <f>Tischeint.2!N61</f>
        <v>J / 2</v>
      </c>
      <c r="C44" s="56" t="str">
        <f>Tischeint.2!Q61</f>
        <v>T / 3</v>
      </c>
      <c r="D44" s="56" t="str">
        <f>Tischeint.2!T61</f>
        <v>N / 4</v>
      </c>
      <c r="E44" s="63"/>
      <c r="F44" s="59"/>
      <c r="G44" s="59"/>
      <c r="H44" s="59"/>
      <c r="I44" s="59"/>
    </row>
    <row r="45" spans="1:9" s="54" customFormat="1" ht="45" customHeight="1" x14ac:dyDescent="0.2">
      <c r="A45" s="51" t="str">
        <f>$A$1</f>
        <v>Liga</v>
      </c>
      <c r="B45" s="51">
        <f>$B$1</f>
        <v>45059</v>
      </c>
      <c r="C45" s="52" t="str">
        <f>Tischeint.2!A63</f>
        <v>2. / 2</v>
      </c>
      <c r="D45" s="86">
        <f>Tischeint.2!I63</f>
        <v>3</v>
      </c>
      <c r="E45" s="62"/>
      <c r="F45" s="59"/>
      <c r="G45" s="59"/>
      <c r="H45" s="59"/>
      <c r="I45" s="59"/>
    </row>
    <row r="46" spans="1:9" s="58" customFormat="1" ht="45" customHeight="1" x14ac:dyDescent="0.35">
      <c r="A46" s="55" t="str">
        <f>Tischeint.2!K63&amp;"  "</f>
        <v xml:space="preserve">D / 4  </v>
      </c>
      <c r="B46" s="56" t="str">
        <f>Tischeint.2!N63</f>
        <v>J / 3</v>
      </c>
      <c r="C46" s="56" t="str">
        <f>Tischeint.2!Q63</f>
        <v>T / 2</v>
      </c>
      <c r="D46" s="56" t="str">
        <f>Tischeint.2!T63</f>
        <v>N / 1</v>
      </c>
      <c r="E46" s="63"/>
      <c r="F46" s="59"/>
      <c r="G46" s="59"/>
      <c r="H46" s="59"/>
      <c r="I46" s="59"/>
    </row>
    <row r="47" spans="1:9" s="54" customFormat="1" ht="45" customHeight="1" x14ac:dyDescent="0.2">
      <c r="A47" s="51" t="str">
        <f>$A$1</f>
        <v>Liga</v>
      </c>
      <c r="B47" s="51">
        <f>$B$1</f>
        <v>45059</v>
      </c>
      <c r="C47" s="52" t="str">
        <f>Tischeint.2!A65</f>
        <v>2. / 2</v>
      </c>
      <c r="D47" s="86">
        <f>Tischeint.2!I65</f>
        <v>4</v>
      </c>
      <c r="E47" s="62"/>
      <c r="F47" s="59"/>
      <c r="G47" s="59"/>
      <c r="H47" s="59"/>
      <c r="I47" s="59"/>
    </row>
    <row r="48" spans="1:9" s="58" customFormat="1" ht="45" customHeight="1" x14ac:dyDescent="0.35">
      <c r="A48" s="55" t="str">
        <f>Tischeint.2!K65&amp;"  "</f>
        <v xml:space="preserve">D / 3  </v>
      </c>
      <c r="B48" s="56" t="str">
        <f>Tischeint.2!N65</f>
        <v>J / 4</v>
      </c>
      <c r="C48" s="56" t="str">
        <f>Tischeint.2!Q65</f>
        <v>T / 1</v>
      </c>
      <c r="D48" s="56" t="str">
        <f>Tischeint.2!T65</f>
        <v>N / 2</v>
      </c>
      <c r="E48" s="63"/>
      <c r="F48" s="59"/>
      <c r="G48" s="59"/>
      <c r="H48" s="59"/>
      <c r="I48" s="59"/>
    </row>
    <row r="49" spans="1:9" s="54" customFormat="1" ht="45" customHeight="1" x14ac:dyDescent="0.2">
      <c r="A49" s="51" t="str">
        <f>$A$1</f>
        <v>Liga</v>
      </c>
      <c r="B49" s="51">
        <f>$B$1</f>
        <v>45059</v>
      </c>
      <c r="C49" s="52" t="str">
        <f>Tischeint.2!A27</f>
        <v>2. / 1</v>
      </c>
      <c r="D49" s="86">
        <f>Tischeint.2!I27</f>
        <v>1</v>
      </c>
      <c r="E49" s="64"/>
      <c r="F49" s="59"/>
      <c r="G49" s="59"/>
      <c r="H49" s="59"/>
      <c r="I49" s="59"/>
    </row>
    <row r="50" spans="1:9" s="58" customFormat="1" ht="45" customHeight="1" x14ac:dyDescent="0.35">
      <c r="A50" s="55" t="str">
        <f>Tischeint.2!K27&amp;"  "</f>
        <v xml:space="preserve">K / 1  </v>
      </c>
      <c r="B50" s="56" t="str">
        <f>Tischeint.2!N27</f>
        <v>E / 4</v>
      </c>
      <c r="C50" s="56" t="str">
        <f>Tischeint.2!Q27</f>
        <v>P / 2</v>
      </c>
      <c r="D50" s="56" t="str">
        <f>Tischeint.2!T27</f>
        <v>U / 3</v>
      </c>
      <c r="E50" s="65"/>
      <c r="F50" s="59"/>
      <c r="G50" s="59"/>
      <c r="H50" s="59"/>
      <c r="I50" s="59"/>
    </row>
    <row r="51" spans="1:9" s="54" customFormat="1" ht="45" customHeight="1" x14ac:dyDescent="0.2">
      <c r="A51" s="51" t="str">
        <f>$A$1</f>
        <v>Liga</v>
      </c>
      <c r="B51" s="51">
        <f>$B$1</f>
        <v>45059</v>
      </c>
      <c r="C51" s="52" t="str">
        <f>Tischeint.2!A29</f>
        <v>2. / 1</v>
      </c>
      <c r="D51" s="86">
        <f>Tischeint.2!I29</f>
        <v>2</v>
      </c>
      <c r="E51" s="64"/>
      <c r="F51" s="59"/>
      <c r="G51" s="59"/>
      <c r="H51" s="59"/>
      <c r="I51" s="59"/>
    </row>
    <row r="52" spans="1:9" s="58" customFormat="1" ht="45" customHeight="1" x14ac:dyDescent="0.35">
      <c r="A52" s="55" t="str">
        <f>Tischeint.2!K29&amp;"  "</f>
        <v xml:space="preserve">K / 2  </v>
      </c>
      <c r="B52" s="56" t="str">
        <f>Tischeint.2!N29</f>
        <v>E / 3</v>
      </c>
      <c r="C52" s="56" t="str">
        <f>Tischeint.2!Q29</f>
        <v>P / 1</v>
      </c>
      <c r="D52" s="56" t="str">
        <f>Tischeint.2!T29</f>
        <v>U / 4</v>
      </c>
      <c r="E52" s="65"/>
      <c r="F52" s="59"/>
      <c r="G52" s="59"/>
      <c r="H52" s="59"/>
      <c r="I52" s="59"/>
    </row>
    <row r="53" spans="1:9" s="54" customFormat="1" ht="45" customHeight="1" x14ac:dyDescent="0.2">
      <c r="A53" s="51" t="str">
        <f>$A$1</f>
        <v>Liga</v>
      </c>
      <c r="B53" s="51">
        <f>$B$1</f>
        <v>45059</v>
      </c>
      <c r="C53" s="52" t="str">
        <f>Tischeint.2!A31</f>
        <v>2. / 1</v>
      </c>
      <c r="D53" s="86">
        <f>Tischeint.2!I31</f>
        <v>3</v>
      </c>
      <c r="E53" s="64"/>
      <c r="F53" s="59"/>
      <c r="G53" s="59"/>
      <c r="H53" s="59"/>
      <c r="I53" s="59"/>
    </row>
    <row r="54" spans="1:9" s="58" customFormat="1" ht="45" customHeight="1" x14ac:dyDescent="0.35">
      <c r="A54" s="55" t="str">
        <f>Tischeint.2!K31&amp;"  "</f>
        <v xml:space="preserve">K / 3  </v>
      </c>
      <c r="B54" s="56" t="str">
        <f>Tischeint.2!N31</f>
        <v>E / 2</v>
      </c>
      <c r="C54" s="56" t="str">
        <f>Tischeint.2!Q31</f>
        <v>P / 4</v>
      </c>
      <c r="D54" s="56" t="str">
        <f>Tischeint.2!T31</f>
        <v>U / 1</v>
      </c>
      <c r="E54" s="65"/>
      <c r="F54" s="59"/>
      <c r="G54" s="59"/>
      <c r="H54" s="59"/>
      <c r="I54" s="59"/>
    </row>
    <row r="55" spans="1:9" s="54" customFormat="1" ht="45" customHeight="1" x14ac:dyDescent="0.2">
      <c r="A55" s="51" t="str">
        <f>$A$1</f>
        <v>Liga</v>
      </c>
      <c r="B55" s="51">
        <f>$B$1</f>
        <v>45059</v>
      </c>
      <c r="C55" s="52" t="str">
        <f>Tischeint.2!A33</f>
        <v>2. / 1</v>
      </c>
      <c r="D55" s="86">
        <f>Tischeint.2!I33</f>
        <v>4</v>
      </c>
      <c r="E55" s="64"/>
      <c r="F55" s="59"/>
      <c r="G55" s="59"/>
      <c r="H55" s="59"/>
      <c r="I55" s="59"/>
    </row>
    <row r="56" spans="1:9" s="58" customFormat="1" ht="45" customHeight="1" x14ac:dyDescent="0.35">
      <c r="A56" s="55" t="str">
        <f>Tischeint.2!K33&amp;"  "</f>
        <v xml:space="preserve">K / 4  </v>
      </c>
      <c r="B56" s="56" t="str">
        <f>Tischeint.2!N33</f>
        <v>E / 1</v>
      </c>
      <c r="C56" s="56" t="str">
        <f>Tischeint.2!Q33</f>
        <v>P / 3</v>
      </c>
      <c r="D56" s="56" t="str">
        <f>Tischeint.2!T33</f>
        <v>U / 2</v>
      </c>
      <c r="E56" s="65"/>
      <c r="F56" s="59"/>
      <c r="G56" s="59"/>
      <c r="H56" s="59"/>
      <c r="I56" s="59"/>
    </row>
    <row r="57" spans="1:9" s="54" customFormat="1" ht="45" customHeight="1" x14ac:dyDescent="0.2">
      <c r="A57" s="51" t="str">
        <f>$A$1</f>
        <v>Liga</v>
      </c>
      <c r="B57" s="51">
        <f>$B$1</f>
        <v>45059</v>
      </c>
      <c r="C57" s="52" t="str">
        <f>Tischeint.2!A67</f>
        <v>2. / 2</v>
      </c>
      <c r="D57" s="86">
        <f>Tischeint.2!I67</f>
        <v>1</v>
      </c>
      <c r="E57" s="64"/>
      <c r="F57" s="59"/>
      <c r="G57" s="59"/>
      <c r="H57" s="59"/>
      <c r="I57" s="59"/>
    </row>
    <row r="58" spans="1:9" s="58" customFormat="1" ht="45" customHeight="1" x14ac:dyDescent="0.35">
      <c r="A58" s="55" t="str">
        <f>Tischeint.2!K67&amp;"  "</f>
        <v xml:space="preserve">E / 2  </v>
      </c>
      <c r="B58" s="56" t="str">
        <f>Tischeint.2!N67</f>
        <v>K / 1</v>
      </c>
      <c r="C58" s="56" t="str">
        <f>Tischeint.2!Q67</f>
        <v>U / 4</v>
      </c>
      <c r="D58" s="56" t="str">
        <f>Tischeint.2!T67</f>
        <v>P / 3</v>
      </c>
      <c r="E58" s="65"/>
      <c r="F58" s="59"/>
      <c r="G58" s="59"/>
      <c r="H58" s="59"/>
      <c r="I58" s="59"/>
    </row>
    <row r="59" spans="1:9" s="54" customFormat="1" ht="45" customHeight="1" x14ac:dyDescent="0.2">
      <c r="A59" s="51" t="str">
        <f>$A$1</f>
        <v>Liga</v>
      </c>
      <c r="B59" s="51">
        <f>$B$1</f>
        <v>45059</v>
      </c>
      <c r="C59" s="52" t="str">
        <f>Tischeint.2!A69</f>
        <v>2. / 2</v>
      </c>
      <c r="D59" s="86">
        <f>Tischeint.2!I69</f>
        <v>2</v>
      </c>
      <c r="E59" s="64"/>
      <c r="F59" s="59"/>
      <c r="G59" s="59"/>
      <c r="H59" s="59"/>
      <c r="I59" s="59"/>
    </row>
    <row r="60" spans="1:9" s="58" customFormat="1" ht="45" customHeight="1" x14ac:dyDescent="0.35">
      <c r="A60" s="55" t="str">
        <f>Tischeint.2!K69&amp;"  "</f>
        <v xml:space="preserve">E / 1  </v>
      </c>
      <c r="B60" s="56" t="str">
        <f>Tischeint.2!N69</f>
        <v>K / 2</v>
      </c>
      <c r="C60" s="56" t="str">
        <f>Tischeint.2!Q69</f>
        <v>U / 3</v>
      </c>
      <c r="D60" s="56" t="str">
        <f>Tischeint.2!T69</f>
        <v>P / 4</v>
      </c>
      <c r="E60" s="65"/>
      <c r="F60" s="59"/>
      <c r="G60" s="59"/>
      <c r="H60" s="59"/>
      <c r="I60" s="59"/>
    </row>
    <row r="61" spans="1:9" s="54" customFormat="1" ht="45" customHeight="1" x14ac:dyDescent="0.2">
      <c r="A61" s="51" t="str">
        <f>$A$1</f>
        <v>Liga</v>
      </c>
      <c r="B61" s="51">
        <f>$B$1</f>
        <v>45059</v>
      </c>
      <c r="C61" s="52" t="str">
        <f>Tischeint.2!A71</f>
        <v>2. / 2</v>
      </c>
      <c r="D61" s="86">
        <f>Tischeint.2!I71</f>
        <v>3</v>
      </c>
      <c r="E61" s="64"/>
      <c r="F61" s="59"/>
      <c r="G61" s="59"/>
      <c r="H61" s="59"/>
      <c r="I61" s="59"/>
    </row>
    <row r="62" spans="1:9" s="58" customFormat="1" ht="45" customHeight="1" x14ac:dyDescent="0.35">
      <c r="A62" s="55" t="str">
        <f>Tischeint.2!K71&amp;"  "</f>
        <v xml:space="preserve">E / 4  </v>
      </c>
      <c r="B62" s="56" t="str">
        <f>Tischeint.2!N71</f>
        <v>K / 3</v>
      </c>
      <c r="C62" s="56" t="str">
        <f>Tischeint.2!Q71</f>
        <v>U / 2</v>
      </c>
      <c r="D62" s="56" t="str">
        <f>Tischeint.2!T71</f>
        <v>P / 1</v>
      </c>
      <c r="E62" s="65"/>
      <c r="F62" s="59"/>
      <c r="G62" s="59"/>
      <c r="H62" s="59"/>
      <c r="I62" s="59"/>
    </row>
    <row r="63" spans="1:9" s="54" customFormat="1" ht="45" customHeight="1" x14ac:dyDescent="0.2">
      <c r="A63" s="51" t="str">
        <f>$A$1</f>
        <v>Liga</v>
      </c>
      <c r="B63" s="51">
        <f>$B$1</f>
        <v>45059</v>
      </c>
      <c r="C63" s="52" t="str">
        <f>Tischeint.2!A73</f>
        <v>2. / 2</v>
      </c>
      <c r="D63" s="86">
        <f>Tischeint.2!I73</f>
        <v>4</v>
      </c>
      <c r="E63" s="64"/>
      <c r="F63" s="59"/>
      <c r="G63" s="59"/>
      <c r="H63" s="59"/>
      <c r="I63" s="59"/>
    </row>
    <row r="64" spans="1:9" s="58" customFormat="1" ht="45" customHeight="1" x14ac:dyDescent="0.35">
      <c r="A64" s="55" t="str">
        <f>Tischeint.2!K73&amp;"  "</f>
        <v xml:space="preserve">E / 3  </v>
      </c>
      <c r="B64" s="56" t="str">
        <f>Tischeint.2!N73</f>
        <v>K / 4</v>
      </c>
      <c r="C64" s="56" t="str">
        <f>Tischeint.2!Q73</f>
        <v>U / 1</v>
      </c>
      <c r="D64" s="56" t="str">
        <f>Tischeint.2!T73</f>
        <v>P / 2</v>
      </c>
      <c r="E64" s="65"/>
      <c r="F64" s="59"/>
      <c r="G64" s="59"/>
      <c r="H64" s="59"/>
      <c r="I64" s="59"/>
    </row>
    <row r="65" spans="1:9" s="54" customFormat="1" ht="45" customHeight="1" x14ac:dyDescent="0.2">
      <c r="A65" s="51" t="str">
        <f>$A$1</f>
        <v>Liga</v>
      </c>
      <c r="B65" s="51">
        <f>$B$1</f>
        <v>45059</v>
      </c>
      <c r="C65" s="52" t="str">
        <f>Tischeint.2!A35</f>
        <v>2. / 1</v>
      </c>
      <c r="D65" s="86">
        <f>Tischeint.2!I35</f>
        <v>1</v>
      </c>
      <c r="E65" s="66"/>
      <c r="F65" s="59"/>
      <c r="G65" s="59"/>
      <c r="H65" s="59"/>
      <c r="I65" s="59"/>
    </row>
    <row r="66" spans="1:9" s="58" customFormat="1" ht="45" customHeight="1" x14ac:dyDescent="0.35">
      <c r="A66" s="55" t="str">
        <f>Tischeint.2!K35&amp;"  "</f>
        <v xml:space="preserve">L / 1  </v>
      </c>
      <c r="B66" s="56" t="str">
        <f>Tischeint.2!N35</f>
        <v>A / 4</v>
      </c>
      <c r="C66" s="56" t="str">
        <f>Tischeint.2!Q35</f>
        <v>R / 2</v>
      </c>
      <c r="D66" s="56" t="str">
        <f>Tischeint.2!T35</f>
        <v>V / 3</v>
      </c>
      <c r="E66" s="67"/>
      <c r="F66" s="59"/>
      <c r="G66" s="59"/>
      <c r="H66" s="59"/>
      <c r="I66" s="59"/>
    </row>
    <row r="67" spans="1:9" s="54" customFormat="1" ht="45" customHeight="1" x14ac:dyDescent="0.2">
      <c r="A67" s="51" t="str">
        <f>$A$1</f>
        <v>Liga</v>
      </c>
      <c r="B67" s="51">
        <f>$B$1</f>
        <v>45059</v>
      </c>
      <c r="C67" s="52" t="str">
        <f>Tischeint.2!A37</f>
        <v>2. / 1</v>
      </c>
      <c r="D67" s="86">
        <f>Tischeint.2!I37</f>
        <v>2</v>
      </c>
      <c r="E67" s="66"/>
      <c r="F67" s="59"/>
      <c r="G67" s="59"/>
      <c r="H67" s="59"/>
      <c r="I67" s="59"/>
    </row>
    <row r="68" spans="1:9" s="58" customFormat="1" ht="45" customHeight="1" x14ac:dyDescent="0.35">
      <c r="A68" s="55" t="str">
        <f>Tischeint.2!K37&amp;"  "</f>
        <v xml:space="preserve">L / 2  </v>
      </c>
      <c r="B68" s="56" t="str">
        <f>Tischeint.2!N37</f>
        <v>A / 3</v>
      </c>
      <c r="C68" s="56" t="str">
        <f>Tischeint.2!Q37</f>
        <v>R / 1</v>
      </c>
      <c r="D68" s="56" t="str">
        <f>Tischeint.2!T37</f>
        <v>V / 4</v>
      </c>
      <c r="E68" s="67"/>
      <c r="F68" s="59"/>
      <c r="G68" s="59"/>
      <c r="H68" s="59"/>
      <c r="I68" s="59"/>
    </row>
    <row r="69" spans="1:9" s="54" customFormat="1" ht="45" customHeight="1" x14ac:dyDescent="0.2">
      <c r="A69" s="51" t="str">
        <f>$A$1</f>
        <v>Liga</v>
      </c>
      <c r="B69" s="51">
        <f>$B$1</f>
        <v>45059</v>
      </c>
      <c r="C69" s="52" t="str">
        <f>Tischeint.2!A39</f>
        <v>2. / 1</v>
      </c>
      <c r="D69" s="86">
        <f>Tischeint.2!I39</f>
        <v>3</v>
      </c>
      <c r="E69" s="66"/>
      <c r="F69" s="59"/>
      <c r="G69" s="59"/>
      <c r="H69" s="59"/>
      <c r="I69" s="59"/>
    </row>
    <row r="70" spans="1:9" s="58" customFormat="1" ht="45" customHeight="1" x14ac:dyDescent="0.35">
      <c r="A70" s="55" t="str">
        <f>Tischeint.2!K39&amp;"  "</f>
        <v xml:space="preserve">L / 3  </v>
      </c>
      <c r="B70" s="56" t="str">
        <f>Tischeint.2!N39</f>
        <v>A / 2</v>
      </c>
      <c r="C70" s="56" t="str">
        <f>Tischeint.2!Q39</f>
        <v>R / 4</v>
      </c>
      <c r="D70" s="56" t="str">
        <f>Tischeint.2!T39</f>
        <v>V / 1</v>
      </c>
      <c r="E70" s="67"/>
      <c r="F70" s="59"/>
      <c r="G70" s="59"/>
      <c r="H70" s="59"/>
      <c r="I70" s="59"/>
    </row>
    <row r="71" spans="1:9" s="54" customFormat="1" ht="45" customHeight="1" x14ac:dyDescent="0.2">
      <c r="A71" s="51" t="str">
        <f>$A$1</f>
        <v>Liga</v>
      </c>
      <c r="B71" s="51">
        <f>$B$1</f>
        <v>45059</v>
      </c>
      <c r="C71" s="52" t="str">
        <f>Tischeint.2!A41</f>
        <v>2. / 1</v>
      </c>
      <c r="D71" s="86">
        <f>Tischeint.2!I41</f>
        <v>4</v>
      </c>
      <c r="E71" s="66"/>
      <c r="F71" s="59"/>
      <c r="G71" s="59"/>
      <c r="H71" s="59"/>
      <c r="I71" s="59"/>
    </row>
    <row r="72" spans="1:9" s="58" customFormat="1" ht="45" customHeight="1" x14ac:dyDescent="0.35">
      <c r="A72" s="55" t="str">
        <f>Tischeint.2!K41&amp;"  "</f>
        <v xml:space="preserve">L / 4  </v>
      </c>
      <c r="B72" s="56" t="str">
        <f>Tischeint.2!N41</f>
        <v>A / 1</v>
      </c>
      <c r="C72" s="56" t="str">
        <f>Tischeint.2!Q41</f>
        <v>R / 3</v>
      </c>
      <c r="D72" s="56" t="str">
        <f>Tischeint.2!T41</f>
        <v>V / 2</v>
      </c>
      <c r="E72" s="67"/>
      <c r="F72" s="59"/>
      <c r="G72" s="59"/>
      <c r="H72" s="59"/>
      <c r="I72" s="59"/>
    </row>
    <row r="73" spans="1:9" s="54" customFormat="1" ht="45" customHeight="1" x14ac:dyDescent="0.2">
      <c r="A73" s="51" t="str">
        <f>$A$1</f>
        <v>Liga</v>
      </c>
      <c r="B73" s="51">
        <f>$B$1</f>
        <v>45059</v>
      </c>
      <c r="C73" s="52" t="str">
        <f>Tischeint.2!A75</f>
        <v>2. / 2</v>
      </c>
      <c r="D73" s="86">
        <f>Tischeint.2!I75</f>
        <v>1</v>
      </c>
      <c r="E73" s="66"/>
      <c r="F73" s="59"/>
      <c r="G73" s="59"/>
      <c r="H73" s="59"/>
      <c r="I73" s="59"/>
    </row>
    <row r="74" spans="1:9" s="58" customFormat="1" ht="45" customHeight="1" x14ac:dyDescent="0.35">
      <c r="A74" s="55" t="str">
        <f>Tischeint.2!K75&amp;"  "</f>
        <v xml:space="preserve">A / 2  </v>
      </c>
      <c r="B74" s="56" t="str">
        <f>Tischeint.2!N75</f>
        <v>L / 1</v>
      </c>
      <c r="C74" s="56" t="str">
        <f>Tischeint.2!Q75</f>
        <v>V / 4</v>
      </c>
      <c r="D74" s="56" t="str">
        <f>Tischeint.2!T75</f>
        <v>R / 3</v>
      </c>
      <c r="E74" s="67"/>
      <c r="F74" s="59"/>
      <c r="G74" s="59"/>
      <c r="H74" s="59"/>
      <c r="I74" s="59"/>
    </row>
    <row r="75" spans="1:9" s="54" customFormat="1" ht="45" customHeight="1" x14ac:dyDescent="0.2">
      <c r="A75" s="51" t="str">
        <f>$A$1</f>
        <v>Liga</v>
      </c>
      <c r="B75" s="51">
        <f>$B$1</f>
        <v>45059</v>
      </c>
      <c r="C75" s="52" t="str">
        <f>Tischeint.2!A77</f>
        <v>2. / 2</v>
      </c>
      <c r="D75" s="86">
        <f>Tischeint.2!I77</f>
        <v>2</v>
      </c>
      <c r="E75" s="66"/>
      <c r="F75" s="59"/>
      <c r="G75" s="59"/>
      <c r="H75" s="59"/>
      <c r="I75" s="59"/>
    </row>
    <row r="76" spans="1:9" s="58" customFormat="1" ht="45" customHeight="1" x14ac:dyDescent="0.35">
      <c r="A76" s="55" t="str">
        <f>Tischeint.2!K77&amp;"  "</f>
        <v xml:space="preserve">A / 1  </v>
      </c>
      <c r="B76" s="56" t="str">
        <f>Tischeint.2!N77</f>
        <v>L / 2</v>
      </c>
      <c r="C76" s="56" t="str">
        <f>Tischeint.2!Q77</f>
        <v>V / 3</v>
      </c>
      <c r="D76" s="56" t="str">
        <f>Tischeint.2!T77</f>
        <v>R / 4</v>
      </c>
      <c r="E76" s="67"/>
      <c r="F76" s="59"/>
      <c r="G76" s="59"/>
      <c r="H76" s="59"/>
      <c r="I76" s="59"/>
    </row>
    <row r="77" spans="1:9" s="54" customFormat="1" ht="45" customHeight="1" x14ac:dyDescent="0.2">
      <c r="A77" s="51" t="str">
        <f>$A$1</f>
        <v>Liga</v>
      </c>
      <c r="B77" s="51">
        <f>$B$1</f>
        <v>45059</v>
      </c>
      <c r="C77" s="52" t="str">
        <f>Tischeint.2!A79</f>
        <v>2. / 2</v>
      </c>
      <c r="D77" s="86">
        <f>Tischeint.2!I79</f>
        <v>3</v>
      </c>
      <c r="E77" s="66"/>
      <c r="F77" s="59"/>
      <c r="G77" s="59"/>
      <c r="H77" s="59"/>
      <c r="I77" s="59"/>
    </row>
    <row r="78" spans="1:9" s="58" customFormat="1" ht="45" customHeight="1" x14ac:dyDescent="0.35">
      <c r="A78" s="55" t="str">
        <f>Tischeint.2!K79&amp;"  "</f>
        <v xml:space="preserve">A / 4  </v>
      </c>
      <c r="B78" s="56" t="str">
        <f>Tischeint.2!N79</f>
        <v>L / 3</v>
      </c>
      <c r="C78" s="56" t="str">
        <f>Tischeint.2!Q79</f>
        <v>V / 2</v>
      </c>
      <c r="D78" s="56" t="str">
        <f>Tischeint.2!T79</f>
        <v>R / 1</v>
      </c>
      <c r="E78" s="67"/>
      <c r="F78" s="59"/>
      <c r="G78" s="59"/>
      <c r="H78" s="59"/>
      <c r="I78" s="59"/>
    </row>
    <row r="79" spans="1:9" s="54" customFormat="1" ht="45" customHeight="1" x14ac:dyDescent="0.2">
      <c r="A79" s="51" t="str">
        <f>$A$1</f>
        <v>Liga</v>
      </c>
      <c r="B79" s="51">
        <f>$B$1</f>
        <v>45059</v>
      </c>
      <c r="C79" s="52" t="str">
        <f>Tischeint.2!A81</f>
        <v>2. / 2</v>
      </c>
      <c r="D79" s="86">
        <f>Tischeint.2!I81</f>
        <v>4</v>
      </c>
      <c r="E79" s="66"/>
      <c r="F79" s="59"/>
      <c r="G79" s="59"/>
      <c r="H79" s="59"/>
      <c r="I79" s="59"/>
    </row>
    <row r="80" spans="1:9" s="58" customFormat="1" ht="45" customHeight="1" x14ac:dyDescent="0.35">
      <c r="A80" s="55" t="str">
        <f>Tischeint.2!K81&amp;"  "</f>
        <v xml:space="preserve">A / 3  </v>
      </c>
      <c r="B80" s="56" t="str">
        <f>Tischeint.2!N81</f>
        <v>L / 4</v>
      </c>
      <c r="C80" s="56" t="str">
        <f>Tischeint.2!Q81</f>
        <v>V / 1</v>
      </c>
      <c r="D80" s="56" t="str">
        <f>Tischeint.2!T81</f>
        <v>R / 2</v>
      </c>
      <c r="E80" s="67"/>
      <c r="F80" s="59"/>
      <c r="G80" s="59"/>
      <c r="H80" s="59"/>
      <c r="I80" s="59"/>
    </row>
  </sheetData>
  <sheetProtection sheet="1" objects="1" scenarios="1"/>
  <mergeCells count="3">
    <mergeCell ref="F1:I2"/>
    <mergeCell ref="F3:I4"/>
    <mergeCell ref="F5:I6"/>
  </mergeCells>
  <phoneticPr fontId="0" type="noConversion"/>
  <pageMargins left="3.5433070866141736" right="0" top="0.55118110236220474" bottom="0" header="0" footer="0"/>
  <pageSetup paperSize="9" orientation="portrait" horizontalDpi="4294967294" verticalDpi="300" copies="2" r:id="rId1"/>
  <headerFooter alignWithMargins="0"/>
  <rowBreaks count="39" manualBreakCount="39">
    <brk id="2" max="16383" man="1"/>
    <brk id="4" max="16383" man="1"/>
    <brk id="6" max="16383" man="1"/>
    <brk id="8" max="16383" man="1"/>
    <brk id="10" max="16383" man="1"/>
    <brk id="12" max="16383" man="1"/>
    <brk id="14" max="16383" man="1"/>
    <brk id="16" max="16383" man="1"/>
    <brk id="18" max="16383" man="1"/>
    <brk id="20" max="16383" man="1"/>
    <brk id="22" max="16383" man="1"/>
    <brk id="24" max="16383" man="1"/>
    <brk id="26" max="16383" man="1"/>
    <brk id="28" max="16383" man="1"/>
    <brk id="30" max="16383" man="1"/>
    <brk id="32" max="16383" man="1"/>
    <brk id="34" max="16383" man="1"/>
    <brk id="36" max="16383" man="1"/>
    <brk id="38" max="16383" man="1"/>
    <brk id="40" max="16383" man="1"/>
    <brk id="42" max="16383" man="1"/>
    <brk id="44" max="16383" man="1"/>
    <brk id="46" max="16383" man="1"/>
    <brk id="48" max="16383" man="1"/>
    <brk id="50" max="16383" man="1"/>
    <brk id="52" max="16383" man="1"/>
    <brk id="54" max="16383" man="1"/>
    <brk id="56" max="16383" man="1"/>
    <brk id="58" max="16383" man="1"/>
    <brk id="60" max="16383" man="1"/>
    <brk id="62" max="16383" man="1"/>
    <brk id="64" max="16383" man="1"/>
    <brk id="66" max="16383" man="1"/>
    <brk id="68" max="16383" man="1"/>
    <brk id="70" max="16383" man="1"/>
    <brk id="72" max="16383" man="1"/>
    <brk id="74" max="16383" man="1"/>
    <brk id="76"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81"/>
  <sheetViews>
    <sheetView zoomScale="50" workbookViewId="0">
      <selection activeCell="W19" sqref="W19:Z19"/>
    </sheetView>
  </sheetViews>
  <sheetFormatPr baseColWidth="10" defaultRowHeight="26.25" x14ac:dyDescent="0.4"/>
  <cols>
    <col min="1" max="2" width="5.7109375" style="10" customWidth="1"/>
    <col min="3" max="8" width="2.7109375" style="11" customWidth="1"/>
    <col min="9" max="10" width="5.7109375" style="10" customWidth="1"/>
    <col min="11" max="11" width="12.7109375" style="10" customWidth="1"/>
    <col min="12" max="13" width="2.7109375" style="10" customWidth="1"/>
    <col min="14" max="14" width="12.7109375" style="10" customWidth="1"/>
    <col min="15" max="16" width="2.7109375" style="10" customWidth="1"/>
    <col min="17" max="17" width="12.7109375" style="10" customWidth="1"/>
    <col min="18" max="19" width="2.7109375" style="10" customWidth="1"/>
    <col min="20" max="20" width="12.7109375" style="10" customWidth="1"/>
    <col min="21" max="22" width="2.7109375" style="10" customWidth="1"/>
    <col min="23" max="38" width="8.28515625" style="13" customWidth="1"/>
    <col min="39" max="16384" width="11.42578125" style="10"/>
  </cols>
  <sheetData>
    <row r="1" spans="1:42" ht="30" customHeight="1" thickBot="1" x14ac:dyDescent="0.45">
      <c r="A1" s="112" t="s">
        <v>138</v>
      </c>
      <c r="B1" s="113"/>
      <c r="C1" s="113"/>
      <c r="D1" s="113"/>
      <c r="E1" s="113"/>
      <c r="F1" s="113"/>
      <c r="G1" s="113"/>
      <c r="H1" s="113"/>
      <c r="I1" s="113"/>
      <c r="J1" s="113"/>
      <c r="K1" s="113"/>
      <c r="L1" s="113"/>
      <c r="M1" s="113"/>
      <c r="N1" s="113"/>
      <c r="O1" s="113"/>
      <c r="P1" s="113"/>
      <c r="Q1" s="113"/>
      <c r="R1" s="113"/>
      <c r="S1" s="113"/>
      <c r="T1" s="113"/>
      <c r="U1" s="113"/>
      <c r="V1" s="114"/>
      <c r="W1" s="12">
        <v>3</v>
      </c>
      <c r="X1" s="506" t="s">
        <v>0</v>
      </c>
      <c r="Y1" s="507"/>
      <c r="Z1" s="508"/>
      <c r="AA1" s="566" t="s">
        <v>28</v>
      </c>
      <c r="AB1" s="506"/>
      <c r="AC1" s="506"/>
      <c r="AD1" s="567"/>
      <c r="AE1" s="566" t="s">
        <v>27</v>
      </c>
      <c r="AF1" s="506"/>
      <c r="AG1" s="506"/>
      <c r="AH1" s="567"/>
      <c r="AI1" s="566" t="s">
        <v>27</v>
      </c>
      <c r="AJ1" s="506"/>
      <c r="AK1" s="506"/>
      <c r="AL1" s="567"/>
    </row>
    <row r="2" spans="1:42" ht="15" customHeight="1" x14ac:dyDescent="0.2">
      <c r="A2" s="533" t="s">
        <v>140</v>
      </c>
      <c r="B2" s="534"/>
      <c r="C2" s="540" t="s">
        <v>1</v>
      </c>
      <c r="D2" s="541"/>
      <c r="E2" s="541"/>
      <c r="F2" s="541"/>
      <c r="G2" s="541"/>
      <c r="H2" s="542"/>
      <c r="I2" s="189" t="s">
        <v>2</v>
      </c>
      <c r="J2" s="190"/>
      <c r="K2" s="177" t="s">
        <v>3</v>
      </c>
      <c r="L2" s="178"/>
      <c r="M2" s="179"/>
      <c r="N2" s="177" t="s">
        <v>4</v>
      </c>
      <c r="O2" s="178"/>
      <c r="P2" s="179"/>
      <c r="Q2" s="177" t="s">
        <v>5</v>
      </c>
      <c r="R2" s="180"/>
      <c r="S2" s="181"/>
      <c r="T2" s="177" t="s">
        <v>6</v>
      </c>
      <c r="U2" s="180"/>
      <c r="V2" s="181"/>
      <c r="W2" s="38"/>
      <c r="X2" s="39"/>
      <c r="Y2" s="39"/>
      <c r="Z2" s="40"/>
      <c r="AA2" s="563"/>
      <c r="AB2" s="564"/>
      <c r="AC2" s="564"/>
      <c r="AD2" s="565"/>
      <c r="AE2" s="563"/>
      <c r="AF2" s="564"/>
      <c r="AG2" s="564"/>
      <c r="AH2" s="565"/>
      <c r="AI2" s="563"/>
      <c r="AJ2" s="564"/>
      <c r="AK2" s="564"/>
      <c r="AL2" s="565"/>
    </row>
    <row r="3" spans="1:42" ht="30" customHeight="1" thickBot="1" x14ac:dyDescent="0.45">
      <c r="A3" s="535" t="str">
        <f>$W$1&amp;". / 1"</f>
        <v>3. / 1</v>
      </c>
      <c r="B3" s="536"/>
      <c r="C3" s="537">
        <f>W19</f>
        <v>45087</v>
      </c>
      <c r="D3" s="538"/>
      <c r="E3" s="538"/>
      <c r="F3" s="538"/>
      <c r="G3" s="538"/>
      <c r="H3" s="539"/>
      <c r="I3" s="182">
        <f>IF($AE$19=1,1,1)</f>
        <v>1</v>
      </c>
      <c r="J3" s="183"/>
      <c r="K3" s="184" t="str">
        <f>$W$3&amp;" / 1"</f>
        <v>M / 1</v>
      </c>
      <c r="L3" s="185"/>
      <c r="M3" s="186"/>
      <c r="N3" s="184" t="str">
        <f>$Z$3&amp;" / 4"</f>
        <v>J / 4</v>
      </c>
      <c r="O3" s="185"/>
      <c r="P3" s="186"/>
      <c r="Q3" s="184" t="str">
        <f>$X$3&amp;" / 2"</f>
        <v>W / 2</v>
      </c>
      <c r="R3" s="187"/>
      <c r="S3" s="188"/>
      <c r="T3" s="184" t="str">
        <f>$Y$3&amp;" / 3"</f>
        <v>E / 3</v>
      </c>
      <c r="U3" s="187"/>
      <c r="V3" s="188"/>
      <c r="W3" s="1" t="s">
        <v>21</v>
      </c>
      <c r="X3" s="2" t="s">
        <v>10</v>
      </c>
      <c r="Y3" s="2" t="s">
        <v>23</v>
      </c>
      <c r="Z3" s="3" t="s">
        <v>12</v>
      </c>
      <c r="AA3" s="1" t="s">
        <v>21</v>
      </c>
      <c r="AB3" s="2" t="s">
        <v>10</v>
      </c>
      <c r="AC3" s="2" t="s">
        <v>23</v>
      </c>
      <c r="AD3" s="3" t="s">
        <v>12</v>
      </c>
      <c r="AE3" s="1" t="s">
        <v>16</v>
      </c>
      <c r="AF3" s="2" t="s">
        <v>17</v>
      </c>
      <c r="AG3" s="2" t="s">
        <v>19</v>
      </c>
      <c r="AH3" s="3" t="s">
        <v>24</v>
      </c>
      <c r="AI3" s="1" t="s">
        <v>8</v>
      </c>
      <c r="AJ3" s="2" t="s">
        <v>19</v>
      </c>
      <c r="AK3" s="2" t="s">
        <v>24</v>
      </c>
      <c r="AL3" s="3" t="s">
        <v>21</v>
      </c>
      <c r="AM3" s="1" t="s">
        <v>23</v>
      </c>
      <c r="AN3" s="2" t="s">
        <v>11</v>
      </c>
      <c r="AO3" s="2" t="s">
        <v>15</v>
      </c>
      <c r="AP3" s="3" t="s">
        <v>12</v>
      </c>
    </row>
    <row r="4" spans="1:42" ht="15" customHeight="1" x14ac:dyDescent="0.4">
      <c r="A4" s="533" t="s">
        <v>140</v>
      </c>
      <c r="B4" s="534"/>
      <c r="C4" s="540" t="s">
        <v>1</v>
      </c>
      <c r="D4" s="541"/>
      <c r="E4" s="541"/>
      <c r="F4" s="541"/>
      <c r="G4" s="541"/>
      <c r="H4" s="542"/>
      <c r="I4" s="189" t="s">
        <v>2</v>
      </c>
      <c r="J4" s="190"/>
      <c r="K4" s="177" t="s">
        <v>3</v>
      </c>
      <c r="L4" s="178"/>
      <c r="M4" s="179"/>
      <c r="N4" s="177" t="s">
        <v>4</v>
      </c>
      <c r="O4" s="178"/>
      <c r="P4" s="179"/>
      <c r="Q4" s="177" t="s">
        <v>5</v>
      </c>
      <c r="R4" s="180"/>
      <c r="S4" s="181"/>
      <c r="T4" s="177" t="s">
        <v>6</v>
      </c>
      <c r="U4" s="180"/>
      <c r="V4" s="181"/>
      <c r="W4" s="4"/>
      <c r="X4" s="5"/>
      <c r="Y4" s="5"/>
      <c r="Z4" s="6"/>
      <c r="AA4" s="4"/>
      <c r="AB4" s="5"/>
      <c r="AC4" s="5"/>
      <c r="AD4" s="6"/>
      <c r="AE4" s="4"/>
      <c r="AF4" s="5"/>
      <c r="AG4" s="5"/>
      <c r="AH4" s="6"/>
      <c r="AI4" s="4"/>
      <c r="AJ4" s="5"/>
      <c r="AK4" s="5"/>
      <c r="AL4" s="6"/>
      <c r="AM4" s="4"/>
      <c r="AN4" s="5"/>
      <c r="AO4" s="5"/>
      <c r="AP4" s="6"/>
    </row>
    <row r="5" spans="1:42" ht="30" customHeight="1" thickBot="1" x14ac:dyDescent="0.45">
      <c r="A5" s="535" t="str">
        <f>A3</f>
        <v>3. / 1</v>
      </c>
      <c r="B5" s="536"/>
      <c r="C5" s="537">
        <f>C3</f>
        <v>45087</v>
      </c>
      <c r="D5" s="538"/>
      <c r="E5" s="538"/>
      <c r="F5" s="538"/>
      <c r="G5" s="538"/>
      <c r="H5" s="539"/>
      <c r="I5" s="182">
        <f>I3+1</f>
        <v>2</v>
      </c>
      <c r="J5" s="183"/>
      <c r="K5" s="184" t="str">
        <f>$W$3&amp;" / 2"</f>
        <v>M / 2</v>
      </c>
      <c r="L5" s="185"/>
      <c r="M5" s="186"/>
      <c r="N5" s="184" t="str">
        <f>$Z$3&amp;" / 3"</f>
        <v>J / 3</v>
      </c>
      <c r="O5" s="185"/>
      <c r="P5" s="186"/>
      <c r="Q5" s="184" t="str">
        <f>$X$3&amp;" / 1"</f>
        <v>W / 1</v>
      </c>
      <c r="R5" s="187"/>
      <c r="S5" s="188"/>
      <c r="T5" s="184" t="str">
        <f>$Y$3&amp;" / 4"</f>
        <v>E / 4</v>
      </c>
      <c r="U5" s="187"/>
      <c r="V5" s="188"/>
      <c r="W5" s="1" t="s">
        <v>25</v>
      </c>
      <c r="X5" s="2" t="s">
        <v>14</v>
      </c>
      <c r="Y5" s="2" t="s">
        <v>7</v>
      </c>
      <c r="Z5" s="3" t="s">
        <v>16</v>
      </c>
      <c r="AA5" s="1" t="s">
        <v>25</v>
      </c>
      <c r="AB5" s="2" t="s">
        <v>14</v>
      </c>
      <c r="AC5" s="2" t="s">
        <v>7</v>
      </c>
      <c r="AD5" s="3" t="s">
        <v>16</v>
      </c>
      <c r="AE5" s="1" t="s">
        <v>20</v>
      </c>
      <c r="AF5" s="2" t="s">
        <v>18</v>
      </c>
      <c r="AG5" s="2" t="s">
        <v>15</v>
      </c>
      <c r="AH5" s="3" t="s">
        <v>23</v>
      </c>
      <c r="AI5" s="1" t="s">
        <v>12</v>
      </c>
      <c r="AJ5" s="2" t="s">
        <v>15</v>
      </c>
      <c r="AK5" s="2" t="s">
        <v>20</v>
      </c>
      <c r="AL5" s="3" t="s">
        <v>25</v>
      </c>
      <c r="AM5" s="1" t="s">
        <v>24</v>
      </c>
      <c r="AN5" s="2" t="s">
        <v>7</v>
      </c>
      <c r="AO5" s="2" t="s">
        <v>19</v>
      </c>
      <c r="AP5" s="3" t="s">
        <v>8</v>
      </c>
    </row>
    <row r="6" spans="1:42" ht="15" customHeight="1" x14ac:dyDescent="0.4">
      <c r="A6" s="533" t="s">
        <v>140</v>
      </c>
      <c r="B6" s="534"/>
      <c r="C6" s="540" t="s">
        <v>1</v>
      </c>
      <c r="D6" s="541"/>
      <c r="E6" s="541"/>
      <c r="F6" s="541"/>
      <c r="G6" s="541"/>
      <c r="H6" s="542"/>
      <c r="I6" s="189" t="s">
        <v>2</v>
      </c>
      <c r="J6" s="190"/>
      <c r="K6" s="177" t="s">
        <v>3</v>
      </c>
      <c r="L6" s="178"/>
      <c r="M6" s="179"/>
      <c r="N6" s="177" t="s">
        <v>4</v>
      </c>
      <c r="O6" s="178"/>
      <c r="P6" s="179"/>
      <c r="Q6" s="177" t="s">
        <v>5</v>
      </c>
      <c r="R6" s="180"/>
      <c r="S6" s="181"/>
      <c r="T6" s="177" t="s">
        <v>6</v>
      </c>
      <c r="U6" s="180"/>
      <c r="V6" s="181"/>
      <c r="W6" s="4"/>
      <c r="X6" s="5"/>
      <c r="Y6" s="5"/>
      <c r="Z6" s="6"/>
      <c r="AA6" s="4"/>
      <c r="AB6" s="5"/>
      <c r="AC6" s="5"/>
      <c r="AD6" s="6"/>
      <c r="AE6" s="4"/>
      <c r="AF6" s="5"/>
      <c r="AG6" s="5"/>
      <c r="AH6" s="6"/>
      <c r="AI6" s="4"/>
      <c r="AJ6" s="5"/>
      <c r="AK6" s="5"/>
      <c r="AL6" s="6"/>
    </row>
    <row r="7" spans="1:42" ht="30" customHeight="1" thickBot="1" x14ac:dyDescent="0.45">
      <c r="A7" s="535" t="str">
        <f>A5</f>
        <v>3. / 1</v>
      </c>
      <c r="B7" s="536"/>
      <c r="C7" s="537">
        <f>C5</f>
        <v>45087</v>
      </c>
      <c r="D7" s="538"/>
      <c r="E7" s="538"/>
      <c r="F7" s="538"/>
      <c r="G7" s="538"/>
      <c r="H7" s="539"/>
      <c r="I7" s="182">
        <f>I5+1</f>
        <v>3</v>
      </c>
      <c r="J7" s="183"/>
      <c r="K7" s="184" t="str">
        <f>$W$3&amp;" / 3"</f>
        <v>M / 3</v>
      </c>
      <c r="L7" s="185"/>
      <c r="M7" s="186"/>
      <c r="N7" s="184" t="str">
        <f>$Z$3&amp;" / 2"</f>
        <v>J / 2</v>
      </c>
      <c r="O7" s="185"/>
      <c r="P7" s="186"/>
      <c r="Q7" s="184" t="str">
        <f>$X$3&amp;" / 4"</f>
        <v>W / 4</v>
      </c>
      <c r="R7" s="187"/>
      <c r="S7" s="188"/>
      <c r="T7" s="184" t="str">
        <f>$Y$3&amp;" / 1"</f>
        <v>E / 1</v>
      </c>
      <c r="U7" s="187"/>
      <c r="V7" s="188"/>
      <c r="W7" s="1" t="s">
        <v>9</v>
      </c>
      <c r="X7" s="2" t="s">
        <v>18</v>
      </c>
      <c r="Y7" s="2" t="s">
        <v>11</v>
      </c>
      <c r="Z7" s="3" t="s">
        <v>20</v>
      </c>
      <c r="AA7" s="1" t="s">
        <v>9</v>
      </c>
      <c r="AB7" s="2" t="s">
        <v>18</v>
      </c>
      <c r="AC7" s="2" t="s">
        <v>11</v>
      </c>
      <c r="AD7" s="3" t="s">
        <v>20</v>
      </c>
      <c r="AE7" s="1" t="s">
        <v>21</v>
      </c>
      <c r="AF7" s="2" t="s">
        <v>9</v>
      </c>
      <c r="AG7" s="2" t="s">
        <v>11</v>
      </c>
      <c r="AH7" s="3" t="s">
        <v>12</v>
      </c>
      <c r="AI7" s="1" t="s">
        <v>16</v>
      </c>
      <c r="AJ7" s="2" t="s">
        <v>7</v>
      </c>
      <c r="AK7" s="2" t="s">
        <v>11</v>
      </c>
      <c r="AL7" s="3" t="s">
        <v>23</v>
      </c>
    </row>
    <row r="8" spans="1:42" ht="15" customHeight="1" x14ac:dyDescent="0.4">
      <c r="A8" s="533" t="s">
        <v>140</v>
      </c>
      <c r="B8" s="534"/>
      <c r="C8" s="540" t="s">
        <v>1</v>
      </c>
      <c r="D8" s="541"/>
      <c r="E8" s="541"/>
      <c r="F8" s="541"/>
      <c r="G8" s="541"/>
      <c r="H8" s="542"/>
      <c r="I8" s="189" t="s">
        <v>2</v>
      </c>
      <c r="J8" s="190"/>
      <c r="K8" s="177" t="s">
        <v>3</v>
      </c>
      <c r="L8" s="178"/>
      <c r="M8" s="179"/>
      <c r="N8" s="177" t="s">
        <v>4</v>
      </c>
      <c r="O8" s="178"/>
      <c r="P8" s="179"/>
      <c r="Q8" s="177" t="s">
        <v>5</v>
      </c>
      <c r="R8" s="180"/>
      <c r="S8" s="181"/>
      <c r="T8" s="177" t="s">
        <v>6</v>
      </c>
      <c r="U8" s="180"/>
      <c r="V8" s="181"/>
      <c r="W8" s="4"/>
      <c r="X8" s="5"/>
      <c r="Y8" s="5"/>
      <c r="Z8" s="6"/>
      <c r="AA8" s="4"/>
      <c r="AB8" s="5"/>
      <c r="AC8" s="5"/>
      <c r="AD8" s="6"/>
      <c r="AE8" s="4"/>
      <c r="AF8" s="5"/>
      <c r="AG8" s="5"/>
      <c r="AH8" s="6"/>
      <c r="AI8" s="4"/>
      <c r="AJ8" s="5"/>
      <c r="AK8" s="5"/>
      <c r="AL8" s="6"/>
    </row>
    <row r="9" spans="1:42" ht="30" customHeight="1" thickBot="1" x14ac:dyDescent="0.45">
      <c r="A9" s="535" t="str">
        <f>A7</f>
        <v>3. / 1</v>
      </c>
      <c r="B9" s="536"/>
      <c r="C9" s="537">
        <f>C7</f>
        <v>45087</v>
      </c>
      <c r="D9" s="538"/>
      <c r="E9" s="538"/>
      <c r="F9" s="538"/>
      <c r="G9" s="538"/>
      <c r="H9" s="539"/>
      <c r="I9" s="182">
        <f>I7+1</f>
        <v>4</v>
      </c>
      <c r="J9" s="183"/>
      <c r="K9" s="184" t="str">
        <f>$W$3&amp;" / 4"</f>
        <v>M / 4</v>
      </c>
      <c r="L9" s="185"/>
      <c r="M9" s="186"/>
      <c r="N9" s="184" t="str">
        <f>$Z$3&amp;" / 1"</f>
        <v>J / 1</v>
      </c>
      <c r="O9" s="185"/>
      <c r="P9" s="186"/>
      <c r="Q9" s="184" t="str">
        <f>$X$3&amp;" / 3"</f>
        <v>W / 3</v>
      </c>
      <c r="R9" s="187"/>
      <c r="S9" s="188"/>
      <c r="T9" s="184" t="str">
        <f>$Y$3&amp;" / 2"</f>
        <v>E / 2</v>
      </c>
      <c r="U9" s="187"/>
      <c r="V9" s="188"/>
      <c r="W9" s="1" t="s">
        <v>13</v>
      </c>
      <c r="X9" s="2" t="s">
        <v>22</v>
      </c>
      <c r="Y9" s="2" t="s">
        <v>15</v>
      </c>
      <c r="Z9" s="3" t="s">
        <v>24</v>
      </c>
      <c r="AA9" s="1" t="s">
        <v>13</v>
      </c>
      <c r="AB9" s="2" t="s">
        <v>22</v>
      </c>
      <c r="AC9" s="2" t="s">
        <v>15</v>
      </c>
      <c r="AD9" s="3" t="s">
        <v>24</v>
      </c>
      <c r="AE9" s="1" t="s">
        <v>25</v>
      </c>
      <c r="AF9" s="2" t="s">
        <v>13</v>
      </c>
      <c r="AG9" s="2" t="s">
        <v>7</v>
      </c>
      <c r="AH9" s="3" t="s">
        <v>8</v>
      </c>
      <c r="AI9" s="1"/>
      <c r="AJ9" s="2"/>
      <c r="AK9" s="2"/>
      <c r="AL9" s="3"/>
    </row>
    <row r="10" spans="1:42" ht="15" customHeight="1" x14ac:dyDescent="0.4">
      <c r="A10" s="546" t="s">
        <v>141</v>
      </c>
      <c r="B10" s="547"/>
      <c r="C10" s="543" t="s">
        <v>1</v>
      </c>
      <c r="D10" s="544"/>
      <c r="E10" s="544"/>
      <c r="F10" s="544"/>
      <c r="G10" s="544"/>
      <c r="H10" s="545"/>
      <c r="I10" s="151" t="s">
        <v>2</v>
      </c>
      <c r="J10" s="152"/>
      <c r="K10" s="141" t="s">
        <v>3</v>
      </c>
      <c r="L10" s="147"/>
      <c r="M10" s="148"/>
      <c r="N10" s="141" t="s">
        <v>4</v>
      </c>
      <c r="O10" s="147"/>
      <c r="P10" s="148"/>
      <c r="Q10" s="141" t="s">
        <v>5</v>
      </c>
      <c r="R10" s="142"/>
      <c r="S10" s="143"/>
      <c r="T10" s="141" t="s">
        <v>6</v>
      </c>
      <c r="U10" s="142"/>
      <c r="V10" s="143"/>
      <c r="W10" s="4"/>
      <c r="X10" s="5"/>
      <c r="Y10" s="5"/>
      <c r="Z10" s="6"/>
      <c r="AA10" s="4"/>
      <c r="AB10" s="5"/>
      <c r="AC10" s="5"/>
      <c r="AD10" s="6"/>
      <c r="AE10" s="4"/>
      <c r="AF10" s="5"/>
      <c r="AG10" s="5"/>
      <c r="AH10" s="6"/>
      <c r="AI10" s="4"/>
      <c r="AJ10" s="5"/>
      <c r="AK10" s="5"/>
      <c r="AL10" s="6"/>
    </row>
    <row r="11" spans="1:42" ht="30" customHeight="1" thickBot="1" x14ac:dyDescent="0.45">
      <c r="A11" s="548" t="str">
        <f>A9</f>
        <v>3. / 1</v>
      </c>
      <c r="B11" s="549"/>
      <c r="C11" s="550">
        <f>C9</f>
        <v>45087</v>
      </c>
      <c r="D11" s="551"/>
      <c r="E11" s="551"/>
      <c r="F11" s="551"/>
      <c r="G11" s="551"/>
      <c r="H11" s="552"/>
      <c r="I11" s="149">
        <f>IF($AE$19=1,5,1)</f>
        <v>1</v>
      </c>
      <c r="J11" s="150"/>
      <c r="K11" s="144" t="str">
        <f>$W$5&amp;" / 1"</f>
        <v>N / 1</v>
      </c>
      <c r="L11" s="145"/>
      <c r="M11" s="146"/>
      <c r="N11" s="144" t="str">
        <f>$Z$5&amp;" / 4"</f>
        <v>K / 4</v>
      </c>
      <c r="O11" s="145"/>
      <c r="P11" s="146"/>
      <c r="Q11" s="144" t="str">
        <f>$X$5&amp;" / 2"</f>
        <v>X / 2</v>
      </c>
      <c r="R11" s="153"/>
      <c r="S11" s="154"/>
      <c r="T11" s="144" t="str">
        <f>$Y$5&amp;" / 3"</f>
        <v>A / 3</v>
      </c>
      <c r="U11" s="153"/>
      <c r="V11" s="154"/>
      <c r="W11" s="7" t="s">
        <v>17</v>
      </c>
      <c r="X11" s="8" t="s">
        <v>26</v>
      </c>
      <c r="Y11" s="8" t="s">
        <v>19</v>
      </c>
      <c r="Z11" s="9" t="s">
        <v>8</v>
      </c>
      <c r="AA11" s="7" t="s">
        <v>17</v>
      </c>
      <c r="AB11" s="8" t="s">
        <v>26</v>
      </c>
      <c r="AC11" s="8" t="s">
        <v>19</v>
      </c>
      <c r="AD11" s="9" t="s">
        <v>8</v>
      </c>
      <c r="AE11" s="7"/>
      <c r="AF11" s="8"/>
      <c r="AG11" s="8"/>
      <c r="AH11" s="9"/>
      <c r="AI11" s="7"/>
      <c r="AJ11" s="8"/>
      <c r="AK11" s="8"/>
      <c r="AL11" s="9"/>
    </row>
    <row r="12" spans="1:42" ht="15" customHeight="1" thickBot="1" x14ac:dyDescent="0.45">
      <c r="A12" s="546" t="s">
        <v>141</v>
      </c>
      <c r="B12" s="547"/>
      <c r="C12" s="543" t="s">
        <v>1</v>
      </c>
      <c r="D12" s="544"/>
      <c r="E12" s="544"/>
      <c r="F12" s="544"/>
      <c r="G12" s="544"/>
      <c r="H12" s="545"/>
      <c r="I12" s="151" t="s">
        <v>2</v>
      </c>
      <c r="J12" s="152"/>
      <c r="K12" s="141" t="s">
        <v>3</v>
      </c>
      <c r="L12" s="147"/>
      <c r="M12" s="148"/>
      <c r="N12" s="141" t="s">
        <v>4</v>
      </c>
      <c r="O12" s="147"/>
      <c r="P12" s="148"/>
      <c r="Q12" s="141" t="s">
        <v>5</v>
      </c>
      <c r="R12" s="142"/>
      <c r="S12" s="143"/>
      <c r="T12" s="141" t="s">
        <v>6</v>
      </c>
      <c r="U12" s="142"/>
      <c r="V12" s="143"/>
    </row>
    <row r="13" spans="1:42" ht="30" customHeight="1" thickBot="1" x14ac:dyDescent="0.25">
      <c r="A13" s="548" t="str">
        <f>A11</f>
        <v>3. / 1</v>
      </c>
      <c r="B13" s="549"/>
      <c r="C13" s="550">
        <f>C11</f>
        <v>45087</v>
      </c>
      <c r="D13" s="551"/>
      <c r="E13" s="551"/>
      <c r="F13" s="551"/>
      <c r="G13" s="551"/>
      <c r="H13" s="552"/>
      <c r="I13" s="149">
        <f>I11+1</f>
        <v>2</v>
      </c>
      <c r="J13" s="150"/>
      <c r="K13" s="144" t="str">
        <f>$W$5&amp;" / 2"</f>
        <v>N / 2</v>
      </c>
      <c r="L13" s="145"/>
      <c r="M13" s="146"/>
      <c r="N13" s="144" t="str">
        <f>$Z$5&amp;" / 3"</f>
        <v>K / 3</v>
      </c>
      <c r="O13" s="145"/>
      <c r="P13" s="146"/>
      <c r="Q13" s="144" t="str">
        <f>$X$5&amp;" / 1"</f>
        <v>X / 1</v>
      </c>
      <c r="R13" s="153"/>
      <c r="S13" s="154"/>
      <c r="T13" s="144" t="str">
        <f>$Y$5&amp;" / 4"</f>
        <v>A / 4</v>
      </c>
      <c r="U13" s="153"/>
      <c r="V13" s="154"/>
      <c r="W13" s="511" t="s">
        <v>137</v>
      </c>
      <c r="X13" s="512"/>
      <c r="Y13" s="512"/>
      <c r="Z13" s="513"/>
      <c r="AA13" s="511" t="s">
        <v>30</v>
      </c>
      <c r="AB13" s="512"/>
      <c r="AC13" s="512"/>
      <c r="AD13" s="513"/>
      <c r="AE13" s="511" t="s">
        <v>31</v>
      </c>
      <c r="AF13" s="512"/>
      <c r="AG13" s="512"/>
      <c r="AH13" s="513"/>
      <c r="AI13" s="511" t="s">
        <v>32</v>
      </c>
      <c r="AJ13" s="512"/>
      <c r="AK13" s="512"/>
      <c r="AL13" s="513"/>
    </row>
    <row r="14" spans="1:42" ht="15" customHeight="1" x14ac:dyDescent="0.2">
      <c r="A14" s="546" t="s">
        <v>141</v>
      </c>
      <c r="B14" s="547"/>
      <c r="C14" s="543" t="s">
        <v>1</v>
      </c>
      <c r="D14" s="544"/>
      <c r="E14" s="544"/>
      <c r="F14" s="544"/>
      <c r="G14" s="544"/>
      <c r="H14" s="545"/>
      <c r="I14" s="151" t="s">
        <v>2</v>
      </c>
      <c r="J14" s="152"/>
      <c r="K14" s="141" t="s">
        <v>3</v>
      </c>
      <c r="L14" s="147"/>
      <c r="M14" s="148"/>
      <c r="N14" s="141" t="s">
        <v>4</v>
      </c>
      <c r="O14" s="147"/>
      <c r="P14" s="148"/>
      <c r="Q14" s="141" t="s">
        <v>5</v>
      </c>
      <c r="R14" s="142"/>
      <c r="S14" s="143"/>
      <c r="T14" s="141" t="s">
        <v>6</v>
      </c>
      <c r="U14" s="142"/>
      <c r="V14" s="143"/>
      <c r="W14" s="514"/>
      <c r="X14" s="515"/>
      <c r="Y14" s="515"/>
      <c r="Z14" s="516"/>
      <c r="AA14" s="514"/>
      <c r="AB14" s="515"/>
      <c r="AC14" s="515"/>
      <c r="AD14" s="516"/>
      <c r="AE14" s="514"/>
      <c r="AF14" s="515"/>
      <c r="AG14" s="515"/>
      <c r="AH14" s="516"/>
      <c r="AI14" s="514"/>
      <c r="AJ14" s="515"/>
      <c r="AK14" s="515"/>
      <c r="AL14" s="516"/>
    </row>
    <row r="15" spans="1:42" ht="30" customHeight="1" thickBot="1" x14ac:dyDescent="0.25">
      <c r="A15" s="548" t="str">
        <f>A13</f>
        <v>3. / 1</v>
      </c>
      <c r="B15" s="549"/>
      <c r="C15" s="550">
        <f>C13</f>
        <v>45087</v>
      </c>
      <c r="D15" s="551"/>
      <c r="E15" s="551"/>
      <c r="F15" s="551"/>
      <c r="G15" s="551"/>
      <c r="H15" s="552"/>
      <c r="I15" s="149">
        <f>I13+1</f>
        <v>3</v>
      </c>
      <c r="J15" s="150"/>
      <c r="K15" s="144" t="str">
        <f>$W$5&amp;" / 3"</f>
        <v>N / 3</v>
      </c>
      <c r="L15" s="145"/>
      <c r="M15" s="146"/>
      <c r="N15" s="144" t="str">
        <f>$Z$5&amp;" / 2"</f>
        <v>K / 2</v>
      </c>
      <c r="O15" s="145"/>
      <c r="P15" s="146"/>
      <c r="Q15" s="144" t="str">
        <f>$X$5&amp;" / 4"</f>
        <v>X / 4</v>
      </c>
      <c r="R15" s="153"/>
      <c r="S15" s="154"/>
      <c r="T15" s="144" t="str">
        <f>$Y$5&amp;" / 1"</f>
        <v>A / 1</v>
      </c>
      <c r="U15" s="153"/>
      <c r="V15" s="154"/>
      <c r="W15" s="514"/>
      <c r="X15" s="515"/>
      <c r="Y15" s="515"/>
      <c r="Z15" s="516"/>
      <c r="AA15" s="514"/>
      <c r="AB15" s="515"/>
      <c r="AC15" s="515"/>
      <c r="AD15" s="516"/>
      <c r="AE15" s="514"/>
      <c r="AF15" s="515"/>
      <c r="AG15" s="515"/>
      <c r="AH15" s="516"/>
      <c r="AI15" s="514"/>
      <c r="AJ15" s="515"/>
      <c r="AK15" s="515"/>
      <c r="AL15" s="516"/>
    </row>
    <row r="16" spans="1:42" ht="15" customHeight="1" x14ac:dyDescent="0.2">
      <c r="A16" s="546" t="s">
        <v>141</v>
      </c>
      <c r="B16" s="547"/>
      <c r="C16" s="543" t="s">
        <v>1</v>
      </c>
      <c r="D16" s="544"/>
      <c r="E16" s="544"/>
      <c r="F16" s="544"/>
      <c r="G16" s="544"/>
      <c r="H16" s="545"/>
      <c r="I16" s="151" t="s">
        <v>2</v>
      </c>
      <c r="J16" s="152"/>
      <c r="K16" s="141" t="s">
        <v>3</v>
      </c>
      <c r="L16" s="147"/>
      <c r="M16" s="148"/>
      <c r="N16" s="141" t="s">
        <v>4</v>
      </c>
      <c r="O16" s="147"/>
      <c r="P16" s="148"/>
      <c r="Q16" s="141" t="s">
        <v>5</v>
      </c>
      <c r="R16" s="142"/>
      <c r="S16" s="143"/>
      <c r="T16" s="141" t="s">
        <v>6</v>
      </c>
      <c r="U16" s="142"/>
      <c r="V16" s="143"/>
      <c r="W16" s="517"/>
      <c r="X16" s="518"/>
      <c r="Y16" s="518"/>
      <c r="Z16" s="519"/>
      <c r="AA16" s="514"/>
      <c r="AB16" s="515"/>
      <c r="AC16" s="515"/>
      <c r="AD16" s="516"/>
      <c r="AE16" s="514"/>
      <c r="AF16" s="515"/>
      <c r="AG16" s="515"/>
      <c r="AH16" s="516"/>
      <c r="AI16" s="514"/>
      <c r="AJ16" s="515"/>
      <c r="AK16" s="515"/>
      <c r="AL16" s="516"/>
    </row>
    <row r="17" spans="1:38" ht="30" customHeight="1" thickBot="1" x14ac:dyDescent="0.25">
      <c r="A17" s="548" t="str">
        <f>A15</f>
        <v>3. / 1</v>
      </c>
      <c r="B17" s="549"/>
      <c r="C17" s="550">
        <f>C15</f>
        <v>45087</v>
      </c>
      <c r="D17" s="551"/>
      <c r="E17" s="551"/>
      <c r="F17" s="551"/>
      <c r="G17" s="551"/>
      <c r="H17" s="552"/>
      <c r="I17" s="149">
        <f>I15+1</f>
        <v>4</v>
      </c>
      <c r="J17" s="150"/>
      <c r="K17" s="144" t="str">
        <f>$W$5&amp;" / 4"</f>
        <v>N / 4</v>
      </c>
      <c r="L17" s="145"/>
      <c r="M17" s="146"/>
      <c r="N17" s="144" t="str">
        <f>$Z$5&amp;" / 1"</f>
        <v>K / 1</v>
      </c>
      <c r="O17" s="145"/>
      <c r="P17" s="146"/>
      <c r="Q17" s="144" t="str">
        <f>$X$5&amp;" / 3"</f>
        <v>X / 3</v>
      </c>
      <c r="R17" s="153"/>
      <c r="S17" s="154"/>
      <c r="T17" s="144" t="str">
        <f>$Y$5&amp;" / 2"</f>
        <v>A / 2</v>
      </c>
      <c r="U17" s="153"/>
      <c r="V17" s="154"/>
      <c r="W17" s="520"/>
      <c r="X17" s="521"/>
      <c r="Y17" s="521"/>
      <c r="Z17" s="522"/>
      <c r="AA17" s="568"/>
      <c r="AB17" s="569"/>
      <c r="AC17" s="569"/>
      <c r="AD17" s="570"/>
      <c r="AE17" s="568"/>
      <c r="AF17" s="569"/>
      <c r="AG17" s="569"/>
      <c r="AH17" s="570"/>
      <c r="AI17" s="568"/>
      <c r="AJ17" s="569"/>
      <c r="AK17" s="569"/>
      <c r="AL17" s="570"/>
    </row>
    <row r="18" spans="1:38" ht="15" customHeight="1" thickBot="1" x14ac:dyDescent="0.45">
      <c r="A18" s="531" t="s">
        <v>142</v>
      </c>
      <c r="B18" s="532"/>
      <c r="C18" s="528" t="s">
        <v>1</v>
      </c>
      <c r="D18" s="529"/>
      <c r="E18" s="529"/>
      <c r="F18" s="529"/>
      <c r="G18" s="529"/>
      <c r="H18" s="530"/>
      <c r="I18" s="126" t="s">
        <v>2</v>
      </c>
      <c r="J18" s="127"/>
      <c r="K18" s="128" t="s">
        <v>3</v>
      </c>
      <c r="L18" s="129"/>
      <c r="M18" s="130"/>
      <c r="N18" s="128" t="s">
        <v>4</v>
      </c>
      <c r="O18" s="129"/>
      <c r="P18" s="130"/>
      <c r="Q18" s="128" t="s">
        <v>5</v>
      </c>
      <c r="R18" s="175"/>
      <c r="S18" s="176"/>
      <c r="T18" s="128" t="s">
        <v>6</v>
      </c>
      <c r="U18" s="175"/>
      <c r="V18" s="176"/>
    </row>
    <row r="19" spans="1:38" ht="30" customHeight="1" thickBot="1" x14ac:dyDescent="0.45">
      <c r="A19" s="523" t="str">
        <f>A17</f>
        <v>3. / 1</v>
      </c>
      <c r="B19" s="524"/>
      <c r="C19" s="525">
        <f>C17</f>
        <v>45087</v>
      </c>
      <c r="D19" s="526"/>
      <c r="E19" s="526"/>
      <c r="F19" s="526"/>
      <c r="G19" s="526"/>
      <c r="H19" s="527"/>
      <c r="I19" s="121">
        <f>IF($AE$19=1,9,1)</f>
        <v>1</v>
      </c>
      <c r="J19" s="122"/>
      <c r="K19" s="123" t="str">
        <f>$W$7&amp;" / 1"</f>
        <v>P / 1</v>
      </c>
      <c r="L19" s="124"/>
      <c r="M19" s="125"/>
      <c r="N19" s="123" t="str">
        <f>$Z$7&amp;" / 4"</f>
        <v>L / 4</v>
      </c>
      <c r="O19" s="124"/>
      <c r="P19" s="125"/>
      <c r="Q19" s="123" t="str">
        <f>$X$7&amp;" / 2"</f>
        <v>T / 2</v>
      </c>
      <c r="R19" s="173"/>
      <c r="S19" s="174"/>
      <c r="T19" s="123" t="str">
        <f>$Y$7&amp;" / 3"</f>
        <v>B / 3</v>
      </c>
      <c r="U19" s="173"/>
      <c r="V19" s="174"/>
      <c r="W19" s="430">
        <v>45087</v>
      </c>
      <c r="X19" s="484"/>
      <c r="Y19" s="484"/>
      <c r="Z19" s="485"/>
      <c r="AA19" s="469" t="str">
        <f>Tischeint.1!AA19:AD19</f>
        <v>Liga</v>
      </c>
      <c r="AB19" s="470"/>
      <c r="AC19" s="470"/>
      <c r="AD19" s="471"/>
      <c r="AE19" s="571">
        <v>0</v>
      </c>
      <c r="AF19" s="484"/>
      <c r="AG19" s="484"/>
      <c r="AH19" s="485"/>
    </row>
    <row r="20" spans="1:38" ht="15" customHeight="1" thickBot="1" x14ac:dyDescent="0.45">
      <c r="A20" s="531" t="s">
        <v>142</v>
      </c>
      <c r="B20" s="532"/>
      <c r="C20" s="528" t="s">
        <v>1</v>
      </c>
      <c r="D20" s="529"/>
      <c r="E20" s="529"/>
      <c r="F20" s="529"/>
      <c r="G20" s="529"/>
      <c r="H20" s="530"/>
      <c r="I20" s="126" t="s">
        <v>2</v>
      </c>
      <c r="J20" s="127"/>
      <c r="K20" s="128" t="s">
        <v>3</v>
      </c>
      <c r="L20" s="129"/>
      <c r="M20" s="130"/>
      <c r="N20" s="128" t="s">
        <v>4</v>
      </c>
      <c r="O20" s="129"/>
      <c r="P20" s="130"/>
      <c r="Q20" s="128" t="s">
        <v>5</v>
      </c>
      <c r="R20" s="175"/>
      <c r="S20" s="176"/>
      <c r="T20" s="128" t="s">
        <v>6</v>
      </c>
      <c r="U20" s="175"/>
      <c r="V20" s="176"/>
    </row>
    <row r="21" spans="1:38" ht="30" customHeight="1" thickBot="1" x14ac:dyDescent="0.45">
      <c r="A21" s="523" t="str">
        <f>A19</f>
        <v>3. / 1</v>
      </c>
      <c r="B21" s="524"/>
      <c r="C21" s="525">
        <f>C19</f>
        <v>45087</v>
      </c>
      <c r="D21" s="526"/>
      <c r="E21" s="526"/>
      <c r="F21" s="526"/>
      <c r="G21" s="526"/>
      <c r="H21" s="527"/>
      <c r="I21" s="121">
        <f>I19+1</f>
        <v>2</v>
      </c>
      <c r="J21" s="122"/>
      <c r="K21" s="123" t="str">
        <f>$W$7&amp;" / 2"</f>
        <v>P / 2</v>
      </c>
      <c r="L21" s="124"/>
      <c r="M21" s="125"/>
      <c r="N21" s="123" t="str">
        <f>$Z$7&amp;" / 3"</f>
        <v>L / 3</v>
      </c>
      <c r="O21" s="124"/>
      <c r="P21" s="125"/>
      <c r="Q21" s="123" t="str">
        <f>$X$7&amp;" / 1"</f>
        <v>T / 1</v>
      </c>
      <c r="R21" s="173"/>
      <c r="S21" s="174"/>
      <c r="T21" s="123" t="str">
        <f>$Y$7&amp;" / 4"</f>
        <v>B / 4</v>
      </c>
      <c r="U21" s="173"/>
      <c r="V21" s="174"/>
      <c r="W21" s="491" t="s">
        <v>29</v>
      </c>
      <c r="X21" s="492"/>
      <c r="Y21" s="492"/>
      <c r="Z21" s="493"/>
      <c r="AA21" s="472" t="s">
        <v>161</v>
      </c>
      <c r="AB21" s="473"/>
      <c r="AC21" s="473"/>
      <c r="AD21" s="474"/>
      <c r="AE21" s="491" t="s">
        <v>163</v>
      </c>
      <c r="AF21" s="492"/>
      <c r="AG21" s="492"/>
      <c r="AH21" s="493"/>
    </row>
    <row r="22" spans="1:38" ht="15" customHeight="1" x14ac:dyDescent="0.4">
      <c r="A22" s="531" t="s">
        <v>142</v>
      </c>
      <c r="B22" s="532"/>
      <c r="C22" s="528" t="s">
        <v>1</v>
      </c>
      <c r="D22" s="529"/>
      <c r="E22" s="529"/>
      <c r="F22" s="529"/>
      <c r="G22" s="529"/>
      <c r="H22" s="530"/>
      <c r="I22" s="126" t="s">
        <v>2</v>
      </c>
      <c r="J22" s="127"/>
      <c r="K22" s="128" t="s">
        <v>3</v>
      </c>
      <c r="L22" s="129"/>
      <c r="M22" s="130"/>
      <c r="N22" s="128" t="s">
        <v>4</v>
      </c>
      <c r="O22" s="129"/>
      <c r="P22" s="130"/>
      <c r="Q22" s="128" t="s">
        <v>5</v>
      </c>
      <c r="R22" s="175"/>
      <c r="S22" s="176"/>
      <c r="T22" s="128" t="s">
        <v>6</v>
      </c>
      <c r="U22" s="175"/>
      <c r="V22" s="176"/>
      <c r="W22" s="494"/>
      <c r="X22" s="495"/>
      <c r="Y22" s="495"/>
      <c r="Z22" s="496"/>
      <c r="AA22" s="475"/>
      <c r="AB22" s="476"/>
      <c r="AC22" s="476"/>
      <c r="AD22" s="477"/>
      <c r="AE22" s="494"/>
      <c r="AF22" s="495"/>
      <c r="AG22" s="495"/>
      <c r="AH22" s="496"/>
    </row>
    <row r="23" spans="1:38" ht="30" customHeight="1" thickBot="1" x14ac:dyDescent="0.45">
      <c r="A23" s="523" t="str">
        <f>A21</f>
        <v>3. / 1</v>
      </c>
      <c r="B23" s="524"/>
      <c r="C23" s="525">
        <f>C21</f>
        <v>45087</v>
      </c>
      <c r="D23" s="526"/>
      <c r="E23" s="526"/>
      <c r="F23" s="526"/>
      <c r="G23" s="526"/>
      <c r="H23" s="527"/>
      <c r="I23" s="121">
        <f>I21+1</f>
        <v>3</v>
      </c>
      <c r="J23" s="122"/>
      <c r="K23" s="123" t="str">
        <f>$W$7&amp;" / 3"</f>
        <v>P / 3</v>
      </c>
      <c r="L23" s="124"/>
      <c r="M23" s="125"/>
      <c r="N23" s="123" t="str">
        <f>$Z$7&amp;" / 2"</f>
        <v>L / 2</v>
      </c>
      <c r="O23" s="124"/>
      <c r="P23" s="125"/>
      <c r="Q23" s="123" t="str">
        <f>$X$7&amp;" / 4"</f>
        <v>T / 4</v>
      </c>
      <c r="R23" s="173"/>
      <c r="S23" s="174"/>
      <c r="T23" s="123" t="str">
        <f>$Y$7&amp;" / 1"</f>
        <v>B / 1</v>
      </c>
      <c r="U23" s="173"/>
      <c r="V23" s="174"/>
      <c r="W23" s="494"/>
      <c r="X23" s="495"/>
      <c r="Y23" s="495"/>
      <c r="Z23" s="496"/>
      <c r="AA23" s="475"/>
      <c r="AB23" s="476"/>
      <c r="AC23" s="476"/>
      <c r="AD23" s="477"/>
      <c r="AE23" s="494"/>
      <c r="AF23" s="495"/>
      <c r="AG23" s="495"/>
      <c r="AH23" s="496"/>
    </row>
    <row r="24" spans="1:38" ht="15" customHeight="1" x14ac:dyDescent="0.4">
      <c r="A24" s="531" t="s">
        <v>142</v>
      </c>
      <c r="B24" s="532"/>
      <c r="C24" s="528" t="s">
        <v>1</v>
      </c>
      <c r="D24" s="529"/>
      <c r="E24" s="529"/>
      <c r="F24" s="529"/>
      <c r="G24" s="529"/>
      <c r="H24" s="530"/>
      <c r="I24" s="126" t="s">
        <v>2</v>
      </c>
      <c r="J24" s="127"/>
      <c r="K24" s="128" t="s">
        <v>3</v>
      </c>
      <c r="L24" s="129"/>
      <c r="M24" s="130"/>
      <c r="N24" s="128" t="s">
        <v>4</v>
      </c>
      <c r="O24" s="129"/>
      <c r="P24" s="130"/>
      <c r="Q24" s="128" t="s">
        <v>5</v>
      </c>
      <c r="R24" s="175"/>
      <c r="S24" s="176"/>
      <c r="T24" s="128" t="s">
        <v>6</v>
      </c>
      <c r="U24" s="175"/>
      <c r="V24" s="176"/>
      <c r="W24" s="497"/>
      <c r="X24" s="498"/>
      <c r="Y24" s="498"/>
      <c r="Z24" s="499"/>
      <c r="AA24" s="478"/>
      <c r="AB24" s="479"/>
      <c r="AC24" s="479"/>
      <c r="AD24" s="480"/>
      <c r="AE24" s="497"/>
      <c r="AF24" s="498"/>
      <c r="AG24" s="498"/>
      <c r="AH24" s="499"/>
    </row>
    <row r="25" spans="1:38" ht="30" customHeight="1" thickBot="1" x14ac:dyDescent="0.45">
      <c r="A25" s="523" t="str">
        <f>A23</f>
        <v>3. / 1</v>
      </c>
      <c r="B25" s="524"/>
      <c r="C25" s="525">
        <f>C23</f>
        <v>45087</v>
      </c>
      <c r="D25" s="526"/>
      <c r="E25" s="526"/>
      <c r="F25" s="526"/>
      <c r="G25" s="526"/>
      <c r="H25" s="527"/>
      <c r="I25" s="121">
        <f>I23+1</f>
        <v>4</v>
      </c>
      <c r="J25" s="122"/>
      <c r="K25" s="123" t="str">
        <f>$W$7&amp;" / 4"</f>
        <v>P / 4</v>
      </c>
      <c r="L25" s="124"/>
      <c r="M25" s="125"/>
      <c r="N25" s="123" t="str">
        <f>$Z$7&amp;" / 1"</f>
        <v>L / 1</v>
      </c>
      <c r="O25" s="124"/>
      <c r="P25" s="125"/>
      <c r="Q25" s="123" t="str">
        <f>$X$7&amp;" / 3"</f>
        <v>T / 3</v>
      </c>
      <c r="R25" s="173"/>
      <c r="S25" s="174"/>
      <c r="T25" s="123" t="str">
        <f>$Y$7&amp;" / 2"</f>
        <v>B / 2</v>
      </c>
      <c r="U25" s="173"/>
      <c r="V25" s="174"/>
      <c r="W25" s="500"/>
      <c r="X25" s="501"/>
      <c r="Y25" s="501"/>
      <c r="Z25" s="502"/>
      <c r="AA25" s="481"/>
      <c r="AB25" s="482"/>
      <c r="AC25" s="482"/>
      <c r="AD25" s="483"/>
      <c r="AE25" s="500"/>
      <c r="AF25" s="501"/>
      <c r="AG25" s="501"/>
      <c r="AH25" s="502"/>
    </row>
    <row r="26" spans="1:38" ht="15" customHeight="1" x14ac:dyDescent="0.4">
      <c r="A26" s="561" t="s">
        <v>143</v>
      </c>
      <c r="B26" s="562"/>
      <c r="C26" s="558" t="s">
        <v>1</v>
      </c>
      <c r="D26" s="559"/>
      <c r="E26" s="559"/>
      <c r="F26" s="559"/>
      <c r="G26" s="559"/>
      <c r="H26" s="560"/>
      <c r="I26" s="162" t="s">
        <v>2</v>
      </c>
      <c r="J26" s="163"/>
      <c r="K26" s="134" t="s">
        <v>3</v>
      </c>
      <c r="L26" s="135"/>
      <c r="M26" s="136"/>
      <c r="N26" s="134" t="s">
        <v>4</v>
      </c>
      <c r="O26" s="135"/>
      <c r="P26" s="136"/>
      <c r="Q26" s="134" t="s">
        <v>5</v>
      </c>
      <c r="R26" s="139"/>
      <c r="S26" s="140"/>
      <c r="T26" s="134" t="s">
        <v>6</v>
      </c>
      <c r="U26" s="139"/>
      <c r="V26" s="140"/>
    </row>
    <row r="27" spans="1:38" ht="30" customHeight="1" thickBot="1" x14ac:dyDescent="0.45">
      <c r="A27" s="553" t="str">
        <f>A25</f>
        <v>3. / 1</v>
      </c>
      <c r="B27" s="554"/>
      <c r="C27" s="555">
        <f>C25</f>
        <v>45087</v>
      </c>
      <c r="D27" s="556"/>
      <c r="E27" s="556"/>
      <c r="F27" s="556"/>
      <c r="G27" s="556"/>
      <c r="H27" s="557"/>
      <c r="I27" s="171">
        <f>IF($AE$19=1,13,1)</f>
        <v>1</v>
      </c>
      <c r="J27" s="172"/>
      <c r="K27" s="131" t="str">
        <f>$W$9&amp;" / 1"</f>
        <v>R / 1</v>
      </c>
      <c r="L27" s="137"/>
      <c r="M27" s="138"/>
      <c r="N27" s="131" t="str">
        <f>$Z$9&amp;" / 4"</f>
        <v>F / 4</v>
      </c>
      <c r="O27" s="137"/>
      <c r="P27" s="138"/>
      <c r="Q27" s="131" t="str">
        <f>$X$9&amp;" / 2"</f>
        <v>U / 2</v>
      </c>
      <c r="R27" s="132"/>
      <c r="S27" s="133"/>
      <c r="T27" s="131" t="str">
        <f>$Y$9&amp;" / 3"</f>
        <v>C / 3</v>
      </c>
      <c r="U27" s="132"/>
      <c r="V27" s="133"/>
    </row>
    <row r="28" spans="1:38" ht="15" customHeight="1" x14ac:dyDescent="0.4">
      <c r="A28" s="561" t="s">
        <v>143</v>
      </c>
      <c r="B28" s="562"/>
      <c r="C28" s="558" t="s">
        <v>1</v>
      </c>
      <c r="D28" s="559"/>
      <c r="E28" s="559"/>
      <c r="F28" s="559"/>
      <c r="G28" s="559"/>
      <c r="H28" s="560"/>
      <c r="I28" s="162" t="s">
        <v>2</v>
      </c>
      <c r="J28" s="163"/>
      <c r="K28" s="134" t="s">
        <v>3</v>
      </c>
      <c r="L28" s="135"/>
      <c r="M28" s="136"/>
      <c r="N28" s="134" t="s">
        <v>4</v>
      </c>
      <c r="O28" s="135"/>
      <c r="P28" s="136"/>
      <c r="Q28" s="134" t="s">
        <v>5</v>
      </c>
      <c r="R28" s="139"/>
      <c r="S28" s="140"/>
      <c r="T28" s="134" t="s">
        <v>6</v>
      </c>
      <c r="U28" s="139"/>
      <c r="V28" s="140"/>
    </row>
    <row r="29" spans="1:38" ht="30" customHeight="1" thickBot="1" x14ac:dyDescent="0.45">
      <c r="A29" s="553" t="str">
        <f>A27</f>
        <v>3. / 1</v>
      </c>
      <c r="B29" s="554"/>
      <c r="C29" s="555">
        <f>C27</f>
        <v>45087</v>
      </c>
      <c r="D29" s="556"/>
      <c r="E29" s="556"/>
      <c r="F29" s="556"/>
      <c r="G29" s="556"/>
      <c r="H29" s="557"/>
      <c r="I29" s="171">
        <f>I27+1</f>
        <v>2</v>
      </c>
      <c r="J29" s="172"/>
      <c r="K29" s="131" t="str">
        <f>$W$9&amp;" / 2"</f>
        <v>R / 2</v>
      </c>
      <c r="L29" s="137"/>
      <c r="M29" s="138"/>
      <c r="N29" s="131" t="str">
        <f>$Z$9&amp;" / 3"</f>
        <v>F / 3</v>
      </c>
      <c r="O29" s="137"/>
      <c r="P29" s="138"/>
      <c r="Q29" s="131" t="str">
        <f>$X$9&amp;" / 1"</f>
        <v>U / 1</v>
      </c>
      <c r="R29" s="132"/>
      <c r="S29" s="133"/>
      <c r="T29" s="131" t="str">
        <f>$Y$9&amp;" / 4"</f>
        <v>C / 4</v>
      </c>
      <c r="U29" s="132"/>
      <c r="V29" s="133"/>
    </row>
    <row r="30" spans="1:38" ht="15" customHeight="1" x14ac:dyDescent="0.4">
      <c r="A30" s="561" t="s">
        <v>143</v>
      </c>
      <c r="B30" s="562"/>
      <c r="C30" s="558" t="s">
        <v>1</v>
      </c>
      <c r="D30" s="559"/>
      <c r="E30" s="559"/>
      <c r="F30" s="559"/>
      <c r="G30" s="559"/>
      <c r="H30" s="560"/>
      <c r="I30" s="162" t="s">
        <v>2</v>
      </c>
      <c r="J30" s="163"/>
      <c r="K30" s="134" t="s">
        <v>3</v>
      </c>
      <c r="L30" s="135"/>
      <c r="M30" s="136"/>
      <c r="N30" s="134" t="s">
        <v>4</v>
      </c>
      <c r="O30" s="135"/>
      <c r="P30" s="136"/>
      <c r="Q30" s="134" t="s">
        <v>5</v>
      </c>
      <c r="R30" s="139"/>
      <c r="S30" s="140"/>
      <c r="T30" s="134" t="s">
        <v>6</v>
      </c>
      <c r="U30" s="139"/>
      <c r="V30" s="140"/>
    </row>
    <row r="31" spans="1:38" ht="30" customHeight="1" thickBot="1" x14ac:dyDescent="0.45">
      <c r="A31" s="553" t="str">
        <f>A29</f>
        <v>3. / 1</v>
      </c>
      <c r="B31" s="554"/>
      <c r="C31" s="555">
        <f>C29</f>
        <v>45087</v>
      </c>
      <c r="D31" s="556"/>
      <c r="E31" s="556"/>
      <c r="F31" s="556"/>
      <c r="G31" s="556"/>
      <c r="H31" s="557"/>
      <c r="I31" s="171">
        <f>I29+1</f>
        <v>3</v>
      </c>
      <c r="J31" s="172"/>
      <c r="K31" s="131" t="str">
        <f>$W$9&amp;" / 3"</f>
        <v>R / 3</v>
      </c>
      <c r="L31" s="137"/>
      <c r="M31" s="138"/>
      <c r="N31" s="131" t="str">
        <f>$Z$9&amp;" / 2"</f>
        <v>F / 2</v>
      </c>
      <c r="O31" s="137"/>
      <c r="P31" s="138"/>
      <c r="Q31" s="131" t="str">
        <f>$X$9&amp;" / 4"</f>
        <v>U / 4</v>
      </c>
      <c r="R31" s="132"/>
      <c r="S31" s="133"/>
      <c r="T31" s="131" t="str">
        <f>$Y$9&amp;" / 1"</f>
        <v>C / 1</v>
      </c>
      <c r="U31" s="132"/>
      <c r="V31" s="133"/>
    </row>
    <row r="32" spans="1:38" ht="15" customHeight="1" x14ac:dyDescent="0.4">
      <c r="A32" s="561" t="s">
        <v>143</v>
      </c>
      <c r="B32" s="562"/>
      <c r="C32" s="558" t="s">
        <v>1</v>
      </c>
      <c r="D32" s="559"/>
      <c r="E32" s="559"/>
      <c r="F32" s="559"/>
      <c r="G32" s="559"/>
      <c r="H32" s="560"/>
      <c r="I32" s="162" t="s">
        <v>2</v>
      </c>
      <c r="J32" s="163"/>
      <c r="K32" s="134" t="s">
        <v>3</v>
      </c>
      <c r="L32" s="135"/>
      <c r="M32" s="136"/>
      <c r="N32" s="134" t="s">
        <v>4</v>
      </c>
      <c r="O32" s="135"/>
      <c r="P32" s="136"/>
      <c r="Q32" s="134" t="s">
        <v>5</v>
      </c>
      <c r="R32" s="139"/>
      <c r="S32" s="140"/>
      <c r="T32" s="134" t="s">
        <v>6</v>
      </c>
      <c r="U32" s="139"/>
      <c r="V32" s="140"/>
    </row>
    <row r="33" spans="1:22" ht="30" customHeight="1" thickBot="1" x14ac:dyDescent="0.45">
      <c r="A33" s="553" t="str">
        <f>A31</f>
        <v>3. / 1</v>
      </c>
      <c r="B33" s="554"/>
      <c r="C33" s="555">
        <f>C31</f>
        <v>45087</v>
      </c>
      <c r="D33" s="556"/>
      <c r="E33" s="556"/>
      <c r="F33" s="556"/>
      <c r="G33" s="556"/>
      <c r="H33" s="557"/>
      <c r="I33" s="171">
        <f>I31+1</f>
        <v>4</v>
      </c>
      <c r="J33" s="172"/>
      <c r="K33" s="131" t="str">
        <f>$W$9&amp;" / 4"</f>
        <v>R / 4</v>
      </c>
      <c r="L33" s="137"/>
      <c r="M33" s="138"/>
      <c r="N33" s="131" t="str">
        <f>$Z$9&amp;" / 1"</f>
        <v>F / 1</v>
      </c>
      <c r="O33" s="137"/>
      <c r="P33" s="138"/>
      <c r="Q33" s="131" t="str">
        <f>$X$9&amp;" / 3"</f>
        <v>U / 3</v>
      </c>
      <c r="R33" s="132"/>
      <c r="S33" s="133"/>
      <c r="T33" s="131" t="str">
        <f>$Y$9&amp;" / 2"</f>
        <v>C / 2</v>
      </c>
      <c r="U33" s="132"/>
      <c r="V33" s="133"/>
    </row>
    <row r="34" spans="1:22" ht="15" customHeight="1" x14ac:dyDescent="0.4">
      <c r="A34" s="509" t="s">
        <v>144</v>
      </c>
      <c r="B34" s="510"/>
      <c r="C34" s="503" t="s">
        <v>1</v>
      </c>
      <c r="D34" s="504"/>
      <c r="E34" s="504"/>
      <c r="F34" s="504"/>
      <c r="G34" s="504"/>
      <c r="H34" s="505"/>
      <c r="I34" s="117" t="s">
        <v>2</v>
      </c>
      <c r="J34" s="118"/>
      <c r="K34" s="104" t="s">
        <v>3</v>
      </c>
      <c r="L34" s="110"/>
      <c r="M34" s="111"/>
      <c r="N34" s="104" t="s">
        <v>4</v>
      </c>
      <c r="O34" s="110"/>
      <c r="P34" s="111"/>
      <c r="Q34" s="104" t="s">
        <v>5</v>
      </c>
      <c r="R34" s="105"/>
      <c r="S34" s="106"/>
      <c r="T34" s="104" t="s">
        <v>6</v>
      </c>
      <c r="U34" s="105"/>
      <c r="V34" s="106"/>
    </row>
    <row r="35" spans="1:22" ht="30" customHeight="1" thickBot="1" x14ac:dyDescent="0.45">
      <c r="A35" s="486" t="str">
        <f>A33</f>
        <v>3. / 1</v>
      </c>
      <c r="B35" s="487"/>
      <c r="C35" s="488">
        <f>C33</f>
        <v>45087</v>
      </c>
      <c r="D35" s="489"/>
      <c r="E35" s="489"/>
      <c r="F35" s="489"/>
      <c r="G35" s="489"/>
      <c r="H35" s="490"/>
      <c r="I35" s="119">
        <f>IF($AE$19=1,17,1)</f>
        <v>1</v>
      </c>
      <c r="J35" s="120"/>
      <c r="K35" s="107" t="str">
        <f>$W$11&amp;" / 1"</f>
        <v>S / 1</v>
      </c>
      <c r="L35" s="108"/>
      <c r="M35" s="109"/>
      <c r="N35" s="107" t="str">
        <f>$Z$11&amp;" / 4"</f>
        <v>H / 4</v>
      </c>
      <c r="O35" s="108"/>
      <c r="P35" s="109"/>
      <c r="Q35" s="107" t="str">
        <f>$X$11&amp;" / 2"</f>
        <v>V / 2</v>
      </c>
      <c r="R35" s="115"/>
      <c r="S35" s="116"/>
      <c r="T35" s="107" t="str">
        <f>$Y$11&amp;" / 3"</f>
        <v>D / 3</v>
      </c>
      <c r="U35" s="115"/>
      <c r="V35" s="116"/>
    </row>
    <row r="36" spans="1:22" ht="15" customHeight="1" x14ac:dyDescent="0.4">
      <c r="A36" s="509" t="s">
        <v>144</v>
      </c>
      <c r="B36" s="510"/>
      <c r="C36" s="503" t="s">
        <v>1</v>
      </c>
      <c r="D36" s="504"/>
      <c r="E36" s="504"/>
      <c r="F36" s="504"/>
      <c r="G36" s="504"/>
      <c r="H36" s="505"/>
      <c r="I36" s="117" t="s">
        <v>2</v>
      </c>
      <c r="J36" s="118"/>
      <c r="K36" s="104" t="s">
        <v>3</v>
      </c>
      <c r="L36" s="110"/>
      <c r="M36" s="111"/>
      <c r="N36" s="104" t="s">
        <v>4</v>
      </c>
      <c r="O36" s="110"/>
      <c r="P36" s="111"/>
      <c r="Q36" s="104" t="s">
        <v>5</v>
      </c>
      <c r="R36" s="105"/>
      <c r="S36" s="106"/>
      <c r="T36" s="104" t="s">
        <v>6</v>
      </c>
      <c r="U36" s="105"/>
      <c r="V36" s="106"/>
    </row>
    <row r="37" spans="1:22" ht="30" customHeight="1" thickBot="1" x14ac:dyDescent="0.45">
      <c r="A37" s="486" t="str">
        <f>A35</f>
        <v>3. / 1</v>
      </c>
      <c r="B37" s="487"/>
      <c r="C37" s="488">
        <f>C35</f>
        <v>45087</v>
      </c>
      <c r="D37" s="489"/>
      <c r="E37" s="489"/>
      <c r="F37" s="489"/>
      <c r="G37" s="489"/>
      <c r="H37" s="490"/>
      <c r="I37" s="119">
        <f>I35+1</f>
        <v>2</v>
      </c>
      <c r="J37" s="120"/>
      <c r="K37" s="107" t="str">
        <f>$W$11&amp;" / 2"</f>
        <v>S / 2</v>
      </c>
      <c r="L37" s="108"/>
      <c r="M37" s="109"/>
      <c r="N37" s="107" t="str">
        <f>$Z$11&amp;" / 3"</f>
        <v>H / 3</v>
      </c>
      <c r="O37" s="108"/>
      <c r="P37" s="109"/>
      <c r="Q37" s="107" t="str">
        <f>$X$11&amp;" / 1"</f>
        <v>V / 1</v>
      </c>
      <c r="R37" s="115"/>
      <c r="S37" s="116"/>
      <c r="T37" s="107" t="str">
        <f>$Y$11&amp;" / 4"</f>
        <v>D / 4</v>
      </c>
      <c r="U37" s="115"/>
      <c r="V37" s="116"/>
    </row>
    <row r="38" spans="1:22" ht="15" customHeight="1" x14ac:dyDescent="0.4">
      <c r="A38" s="509" t="s">
        <v>144</v>
      </c>
      <c r="B38" s="510"/>
      <c r="C38" s="503" t="s">
        <v>1</v>
      </c>
      <c r="D38" s="504"/>
      <c r="E38" s="504"/>
      <c r="F38" s="504"/>
      <c r="G38" s="504"/>
      <c r="H38" s="505"/>
      <c r="I38" s="117" t="s">
        <v>2</v>
      </c>
      <c r="J38" s="118"/>
      <c r="K38" s="104" t="s">
        <v>3</v>
      </c>
      <c r="L38" s="110"/>
      <c r="M38" s="111"/>
      <c r="N38" s="104" t="s">
        <v>4</v>
      </c>
      <c r="O38" s="110"/>
      <c r="P38" s="111"/>
      <c r="Q38" s="104" t="s">
        <v>5</v>
      </c>
      <c r="R38" s="105"/>
      <c r="S38" s="106"/>
      <c r="T38" s="104" t="s">
        <v>6</v>
      </c>
      <c r="U38" s="105"/>
      <c r="V38" s="106"/>
    </row>
    <row r="39" spans="1:22" ht="30" customHeight="1" thickBot="1" x14ac:dyDescent="0.45">
      <c r="A39" s="486" t="str">
        <f>A37</f>
        <v>3. / 1</v>
      </c>
      <c r="B39" s="487"/>
      <c r="C39" s="488">
        <f>C37</f>
        <v>45087</v>
      </c>
      <c r="D39" s="489"/>
      <c r="E39" s="489"/>
      <c r="F39" s="489"/>
      <c r="G39" s="489"/>
      <c r="H39" s="490"/>
      <c r="I39" s="119">
        <f>I37+1</f>
        <v>3</v>
      </c>
      <c r="J39" s="120"/>
      <c r="K39" s="107" t="str">
        <f>$W$11&amp;" / 3"</f>
        <v>S / 3</v>
      </c>
      <c r="L39" s="108"/>
      <c r="M39" s="109"/>
      <c r="N39" s="107" t="str">
        <f>$Z$11&amp;" / 2"</f>
        <v>H / 2</v>
      </c>
      <c r="O39" s="108"/>
      <c r="P39" s="109"/>
      <c r="Q39" s="107" t="str">
        <f>$X$11&amp;" / 4"</f>
        <v>V / 4</v>
      </c>
      <c r="R39" s="115"/>
      <c r="S39" s="116"/>
      <c r="T39" s="107" t="str">
        <f>$Y$11&amp;" / 1"</f>
        <v>D / 1</v>
      </c>
      <c r="U39" s="115"/>
      <c r="V39" s="116"/>
    </row>
    <row r="40" spans="1:22" ht="15" customHeight="1" x14ac:dyDescent="0.4">
      <c r="A40" s="509" t="s">
        <v>144</v>
      </c>
      <c r="B40" s="510"/>
      <c r="C40" s="503" t="s">
        <v>1</v>
      </c>
      <c r="D40" s="504"/>
      <c r="E40" s="504"/>
      <c r="F40" s="504"/>
      <c r="G40" s="504"/>
      <c r="H40" s="505"/>
      <c r="I40" s="117" t="s">
        <v>2</v>
      </c>
      <c r="J40" s="118"/>
      <c r="K40" s="104" t="s">
        <v>3</v>
      </c>
      <c r="L40" s="110"/>
      <c r="M40" s="111"/>
      <c r="N40" s="104" t="s">
        <v>4</v>
      </c>
      <c r="O40" s="110"/>
      <c r="P40" s="111"/>
      <c r="Q40" s="104" t="s">
        <v>5</v>
      </c>
      <c r="R40" s="105"/>
      <c r="S40" s="106"/>
      <c r="T40" s="104" t="s">
        <v>6</v>
      </c>
      <c r="U40" s="105"/>
      <c r="V40" s="106"/>
    </row>
    <row r="41" spans="1:22" ht="30" customHeight="1" thickBot="1" x14ac:dyDescent="0.45">
      <c r="A41" s="486" t="str">
        <f>A39</f>
        <v>3. / 1</v>
      </c>
      <c r="B41" s="487"/>
      <c r="C41" s="488">
        <f>C39</f>
        <v>45087</v>
      </c>
      <c r="D41" s="489"/>
      <c r="E41" s="489"/>
      <c r="F41" s="489"/>
      <c r="G41" s="489"/>
      <c r="H41" s="490"/>
      <c r="I41" s="119">
        <f>I39+1</f>
        <v>4</v>
      </c>
      <c r="J41" s="120"/>
      <c r="K41" s="107" t="str">
        <f>$W$11&amp;" / 4"</f>
        <v>S / 4</v>
      </c>
      <c r="L41" s="108"/>
      <c r="M41" s="109"/>
      <c r="N41" s="107" t="str">
        <f>$Z$11&amp;" / 1"</f>
        <v>H / 1</v>
      </c>
      <c r="O41" s="108"/>
      <c r="P41" s="109"/>
      <c r="Q41" s="107" t="str">
        <f>$X$11&amp;" / 3"</f>
        <v>V / 3</v>
      </c>
      <c r="R41" s="115"/>
      <c r="S41" s="116"/>
      <c r="T41" s="107" t="str">
        <f>$Y$11&amp;" / 2"</f>
        <v>D / 2</v>
      </c>
      <c r="U41" s="115"/>
      <c r="V41" s="116"/>
    </row>
    <row r="42" spans="1:22" ht="15" customHeight="1" x14ac:dyDescent="0.4">
      <c r="A42" s="533" t="s">
        <v>140</v>
      </c>
      <c r="B42" s="534"/>
      <c r="C42" s="540" t="s">
        <v>1</v>
      </c>
      <c r="D42" s="541"/>
      <c r="E42" s="541"/>
      <c r="F42" s="541"/>
      <c r="G42" s="541"/>
      <c r="H42" s="542"/>
      <c r="I42" s="189" t="s">
        <v>2</v>
      </c>
      <c r="J42" s="190"/>
      <c r="K42" s="177" t="s">
        <v>3</v>
      </c>
      <c r="L42" s="178"/>
      <c r="M42" s="179"/>
      <c r="N42" s="177" t="s">
        <v>3</v>
      </c>
      <c r="O42" s="178"/>
      <c r="P42" s="179"/>
      <c r="Q42" s="177" t="s">
        <v>5</v>
      </c>
      <c r="R42" s="180"/>
      <c r="S42" s="181"/>
      <c r="T42" s="177" t="s">
        <v>6</v>
      </c>
      <c r="U42" s="180"/>
      <c r="V42" s="181"/>
    </row>
    <row r="43" spans="1:22" ht="30" customHeight="1" thickBot="1" x14ac:dyDescent="0.45">
      <c r="A43" s="535" t="str">
        <f>$W$1&amp;". / 2"</f>
        <v>3. / 2</v>
      </c>
      <c r="B43" s="536"/>
      <c r="C43" s="537">
        <f>C41</f>
        <v>45087</v>
      </c>
      <c r="D43" s="538"/>
      <c r="E43" s="538"/>
      <c r="F43" s="538"/>
      <c r="G43" s="538"/>
      <c r="H43" s="539"/>
      <c r="I43" s="182">
        <f>IF($AE$19=1,1,1)</f>
        <v>1</v>
      </c>
      <c r="J43" s="183"/>
      <c r="K43" s="184" t="str">
        <f>$Z$3&amp;" / 2"</f>
        <v>J / 2</v>
      </c>
      <c r="L43" s="185"/>
      <c r="M43" s="186"/>
      <c r="N43" s="184" t="str">
        <f>$W$3&amp;" / 1"</f>
        <v>M / 1</v>
      </c>
      <c r="O43" s="185"/>
      <c r="P43" s="186"/>
      <c r="Q43" s="184" t="str">
        <f>$Y$3&amp;" / 4"</f>
        <v>E / 4</v>
      </c>
      <c r="R43" s="187"/>
      <c r="S43" s="188"/>
      <c r="T43" s="184" t="str">
        <f>$X$3&amp;" / 3"</f>
        <v>W / 3</v>
      </c>
      <c r="U43" s="187"/>
      <c r="V43" s="188"/>
    </row>
    <row r="44" spans="1:22" ht="15" customHeight="1" x14ac:dyDescent="0.4">
      <c r="A44" s="533" t="s">
        <v>140</v>
      </c>
      <c r="B44" s="534"/>
      <c r="C44" s="540" t="s">
        <v>1</v>
      </c>
      <c r="D44" s="541"/>
      <c r="E44" s="541"/>
      <c r="F44" s="541"/>
      <c r="G44" s="541"/>
      <c r="H44" s="542"/>
      <c r="I44" s="189" t="s">
        <v>2</v>
      </c>
      <c r="J44" s="190"/>
      <c r="K44" s="177" t="s">
        <v>3</v>
      </c>
      <c r="L44" s="178"/>
      <c r="M44" s="179"/>
      <c r="N44" s="177" t="s">
        <v>3</v>
      </c>
      <c r="O44" s="178"/>
      <c r="P44" s="179"/>
      <c r="Q44" s="177" t="s">
        <v>5</v>
      </c>
      <c r="R44" s="180"/>
      <c r="S44" s="181"/>
      <c r="T44" s="177" t="s">
        <v>6</v>
      </c>
      <c r="U44" s="180"/>
      <c r="V44" s="181"/>
    </row>
    <row r="45" spans="1:22" ht="30" customHeight="1" thickBot="1" x14ac:dyDescent="0.45">
      <c r="A45" s="535" t="str">
        <f>A43</f>
        <v>3. / 2</v>
      </c>
      <c r="B45" s="536"/>
      <c r="C45" s="537">
        <f>C43</f>
        <v>45087</v>
      </c>
      <c r="D45" s="538"/>
      <c r="E45" s="538"/>
      <c r="F45" s="538"/>
      <c r="G45" s="538"/>
      <c r="H45" s="539"/>
      <c r="I45" s="182">
        <f>I43+1</f>
        <v>2</v>
      </c>
      <c r="J45" s="183"/>
      <c r="K45" s="184" t="str">
        <f>$Z$3&amp;" / 1"</f>
        <v>J / 1</v>
      </c>
      <c r="L45" s="185"/>
      <c r="M45" s="186"/>
      <c r="N45" s="184" t="str">
        <f>$W$3&amp;" / 2"</f>
        <v>M / 2</v>
      </c>
      <c r="O45" s="185"/>
      <c r="P45" s="186"/>
      <c r="Q45" s="184" t="str">
        <f>$Y$3&amp;" / 3"</f>
        <v>E / 3</v>
      </c>
      <c r="R45" s="187"/>
      <c r="S45" s="188"/>
      <c r="T45" s="184" t="str">
        <f>$X$3&amp;" / 4"</f>
        <v>W / 4</v>
      </c>
      <c r="U45" s="187"/>
      <c r="V45" s="188"/>
    </row>
    <row r="46" spans="1:22" ht="15" customHeight="1" x14ac:dyDescent="0.4">
      <c r="A46" s="533" t="s">
        <v>140</v>
      </c>
      <c r="B46" s="534"/>
      <c r="C46" s="540" t="s">
        <v>1</v>
      </c>
      <c r="D46" s="541"/>
      <c r="E46" s="541"/>
      <c r="F46" s="541"/>
      <c r="G46" s="541"/>
      <c r="H46" s="542"/>
      <c r="I46" s="189" t="s">
        <v>2</v>
      </c>
      <c r="J46" s="190"/>
      <c r="K46" s="177" t="s">
        <v>3</v>
      </c>
      <c r="L46" s="178"/>
      <c r="M46" s="179"/>
      <c r="N46" s="177" t="s">
        <v>3</v>
      </c>
      <c r="O46" s="178"/>
      <c r="P46" s="179"/>
      <c r="Q46" s="177" t="s">
        <v>5</v>
      </c>
      <c r="R46" s="180"/>
      <c r="S46" s="181"/>
      <c r="T46" s="177" t="s">
        <v>6</v>
      </c>
      <c r="U46" s="180"/>
      <c r="V46" s="181"/>
    </row>
    <row r="47" spans="1:22" ht="30" customHeight="1" thickBot="1" x14ac:dyDescent="0.45">
      <c r="A47" s="535" t="str">
        <f>A45</f>
        <v>3. / 2</v>
      </c>
      <c r="B47" s="536"/>
      <c r="C47" s="537">
        <f>C45</f>
        <v>45087</v>
      </c>
      <c r="D47" s="538"/>
      <c r="E47" s="538"/>
      <c r="F47" s="538"/>
      <c r="G47" s="538"/>
      <c r="H47" s="539"/>
      <c r="I47" s="182">
        <f>I45+1</f>
        <v>3</v>
      </c>
      <c r="J47" s="183"/>
      <c r="K47" s="184" t="str">
        <f>$Z$3&amp;" / 4"</f>
        <v>J / 4</v>
      </c>
      <c r="L47" s="185"/>
      <c r="M47" s="186"/>
      <c r="N47" s="184" t="str">
        <f>$W$3&amp;" / 3"</f>
        <v>M / 3</v>
      </c>
      <c r="O47" s="185"/>
      <c r="P47" s="186"/>
      <c r="Q47" s="184" t="str">
        <f>$Y$3&amp;" / 2"</f>
        <v>E / 2</v>
      </c>
      <c r="R47" s="187"/>
      <c r="S47" s="188"/>
      <c r="T47" s="184" t="str">
        <f>$X$3&amp;" / 1"</f>
        <v>W / 1</v>
      </c>
      <c r="U47" s="187"/>
      <c r="V47" s="188"/>
    </row>
    <row r="48" spans="1:22" ht="15" customHeight="1" x14ac:dyDescent="0.4">
      <c r="A48" s="533" t="s">
        <v>140</v>
      </c>
      <c r="B48" s="534"/>
      <c r="C48" s="540" t="s">
        <v>1</v>
      </c>
      <c r="D48" s="541"/>
      <c r="E48" s="541"/>
      <c r="F48" s="541"/>
      <c r="G48" s="541"/>
      <c r="H48" s="542"/>
      <c r="I48" s="189" t="s">
        <v>2</v>
      </c>
      <c r="J48" s="190"/>
      <c r="K48" s="177" t="s">
        <v>3</v>
      </c>
      <c r="L48" s="178"/>
      <c r="M48" s="179"/>
      <c r="N48" s="177" t="s">
        <v>3</v>
      </c>
      <c r="O48" s="178"/>
      <c r="P48" s="179"/>
      <c r="Q48" s="177" t="s">
        <v>5</v>
      </c>
      <c r="R48" s="180"/>
      <c r="S48" s="181"/>
      <c r="T48" s="177" t="s">
        <v>6</v>
      </c>
      <c r="U48" s="180"/>
      <c r="V48" s="181"/>
    </row>
    <row r="49" spans="1:22" ht="30" customHeight="1" thickBot="1" x14ac:dyDescent="0.45">
      <c r="A49" s="535" t="str">
        <f>A47</f>
        <v>3. / 2</v>
      </c>
      <c r="B49" s="536"/>
      <c r="C49" s="537">
        <f>C47</f>
        <v>45087</v>
      </c>
      <c r="D49" s="538"/>
      <c r="E49" s="538"/>
      <c r="F49" s="538"/>
      <c r="G49" s="538"/>
      <c r="H49" s="539"/>
      <c r="I49" s="182">
        <f>I47+1</f>
        <v>4</v>
      </c>
      <c r="J49" s="183"/>
      <c r="K49" s="184" t="str">
        <f>$Z$3&amp;" / 3"</f>
        <v>J / 3</v>
      </c>
      <c r="L49" s="185"/>
      <c r="M49" s="186"/>
      <c r="N49" s="184" t="str">
        <f>$W$3&amp;" / 4"</f>
        <v>M / 4</v>
      </c>
      <c r="O49" s="185"/>
      <c r="P49" s="186"/>
      <c r="Q49" s="184" t="str">
        <f>$Y$3&amp;" / 1"</f>
        <v>E / 1</v>
      </c>
      <c r="R49" s="187"/>
      <c r="S49" s="188"/>
      <c r="T49" s="184" t="str">
        <f>$X$3&amp;" / 2"</f>
        <v>W / 2</v>
      </c>
      <c r="U49" s="187"/>
      <c r="V49" s="188"/>
    </row>
    <row r="50" spans="1:22" ht="15" customHeight="1" x14ac:dyDescent="0.4">
      <c r="A50" s="546" t="s">
        <v>141</v>
      </c>
      <c r="B50" s="547"/>
      <c r="C50" s="543" t="s">
        <v>1</v>
      </c>
      <c r="D50" s="544"/>
      <c r="E50" s="544"/>
      <c r="F50" s="544"/>
      <c r="G50" s="544"/>
      <c r="H50" s="545"/>
      <c r="I50" s="151" t="s">
        <v>2</v>
      </c>
      <c r="J50" s="152"/>
      <c r="K50" s="141" t="s">
        <v>3</v>
      </c>
      <c r="L50" s="147"/>
      <c r="M50" s="148"/>
      <c r="N50" s="141" t="s">
        <v>3</v>
      </c>
      <c r="O50" s="147"/>
      <c r="P50" s="148"/>
      <c r="Q50" s="141" t="s">
        <v>5</v>
      </c>
      <c r="R50" s="142"/>
      <c r="S50" s="143"/>
      <c r="T50" s="141" t="s">
        <v>6</v>
      </c>
      <c r="U50" s="142"/>
      <c r="V50" s="143"/>
    </row>
    <row r="51" spans="1:22" ht="30" customHeight="1" thickBot="1" x14ac:dyDescent="0.45">
      <c r="A51" s="548" t="str">
        <f>A49</f>
        <v>3. / 2</v>
      </c>
      <c r="B51" s="549"/>
      <c r="C51" s="550">
        <f>C49</f>
        <v>45087</v>
      </c>
      <c r="D51" s="551"/>
      <c r="E51" s="551"/>
      <c r="F51" s="551"/>
      <c r="G51" s="551"/>
      <c r="H51" s="552"/>
      <c r="I51" s="149">
        <f>IF($AE$19=1,5,1)</f>
        <v>1</v>
      </c>
      <c r="J51" s="150"/>
      <c r="K51" s="144" t="str">
        <f>$Z$5&amp;" / 2"</f>
        <v>K / 2</v>
      </c>
      <c r="L51" s="145"/>
      <c r="M51" s="146"/>
      <c r="N51" s="144" t="str">
        <f>$W$5&amp;" / 1"</f>
        <v>N / 1</v>
      </c>
      <c r="O51" s="145"/>
      <c r="P51" s="146"/>
      <c r="Q51" s="144" t="str">
        <f>$Y$5&amp;" / 4"</f>
        <v>A / 4</v>
      </c>
      <c r="R51" s="153"/>
      <c r="S51" s="154"/>
      <c r="T51" s="144" t="str">
        <f>$X$5&amp;" / 3"</f>
        <v>X / 3</v>
      </c>
      <c r="U51" s="153"/>
      <c r="V51" s="154"/>
    </row>
    <row r="52" spans="1:22" ht="15" customHeight="1" x14ac:dyDescent="0.4">
      <c r="A52" s="546" t="s">
        <v>141</v>
      </c>
      <c r="B52" s="547"/>
      <c r="C52" s="543" t="s">
        <v>1</v>
      </c>
      <c r="D52" s="544"/>
      <c r="E52" s="544"/>
      <c r="F52" s="544"/>
      <c r="G52" s="544"/>
      <c r="H52" s="545"/>
      <c r="I52" s="151" t="s">
        <v>2</v>
      </c>
      <c r="J52" s="152"/>
      <c r="K52" s="141" t="s">
        <v>3</v>
      </c>
      <c r="L52" s="147"/>
      <c r="M52" s="148"/>
      <c r="N52" s="141" t="s">
        <v>3</v>
      </c>
      <c r="O52" s="147"/>
      <c r="P52" s="148"/>
      <c r="Q52" s="141" t="s">
        <v>5</v>
      </c>
      <c r="R52" s="142"/>
      <c r="S52" s="143"/>
      <c r="T52" s="141" t="s">
        <v>6</v>
      </c>
      <c r="U52" s="142"/>
      <c r="V52" s="143"/>
    </row>
    <row r="53" spans="1:22" ht="30" customHeight="1" thickBot="1" x14ac:dyDescent="0.45">
      <c r="A53" s="548" t="str">
        <f>A51</f>
        <v>3. / 2</v>
      </c>
      <c r="B53" s="549"/>
      <c r="C53" s="550">
        <f>C51</f>
        <v>45087</v>
      </c>
      <c r="D53" s="551"/>
      <c r="E53" s="551"/>
      <c r="F53" s="551"/>
      <c r="G53" s="551"/>
      <c r="H53" s="552"/>
      <c r="I53" s="149">
        <f>I51+1</f>
        <v>2</v>
      </c>
      <c r="J53" s="150"/>
      <c r="K53" s="144" t="str">
        <f>$Z$5&amp;" / 1"</f>
        <v>K / 1</v>
      </c>
      <c r="L53" s="145"/>
      <c r="M53" s="146"/>
      <c r="N53" s="144" t="str">
        <f>$W$5&amp;" / 2"</f>
        <v>N / 2</v>
      </c>
      <c r="O53" s="145"/>
      <c r="P53" s="146"/>
      <c r="Q53" s="144" t="str">
        <f>$Y$5&amp;" / 3"</f>
        <v>A / 3</v>
      </c>
      <c r="R53" s="153"/>
      <c r="S53" s="154"/>
      <c r="T53" s="144" t="str">
        <f>$X$5&amp;" / 4"</f>
        <v>X / 4</v>
      </c>
      <c r="U53" s="153"/>
      <c r="V53" s="154"/>
    </row>
    <row r="54" spans="1:22" ht="15" customHeight="1" x14ac:dyDescent="0.4">
      <c r="A54" s="546" t="s">
        <v>141</v>
      </c>
      <c r="B54" s="547"/>
      <c r="C54" s="543" t="s">
        <v>1</v>
      </c>
      <c r="D54" s="544"/>
      <c r="E54" s="544"/>
      <c r="F54" s="544"/>
      <c r="G54" s="544"/>
      <c r="H54" s="545"/>
      <c r="I54" s="151" t="s">
        <v>2</v>
      </c>
      <c r="J54" s="152"/>
      <c r="K54" s="141" t="s">
        <v>3</v>
      </c>
      <c r="L54" s="147"/>
      <c r="M54" s="148"/>
      <c r="N54" s="141" t="s">
        <v>3</v>
      </c>
      <c r="O54" s="147"/>
      <c r="P54" s="148"/>
      <c r="Q54" s="141" t="s">
        <v>5</v>
      </c>
      <c r="R54" s="142"/>
      <c r="S54" s="143"/>
      <c r="T54" s="141" t="s">
        <v>6</v>
      </c>
      <c r="U54" s="142"/>
      <c r="V54" s="143"/>
    </row>
    <row r="55" spans="1:22" ht="30" customHeight="1" thickBot="1" x14ac:dyDescent="0.45">
      <c r="A55" s="548" t="str">
        <f>A53</f>
        <v>3. / 2</v>
      </c>
      <c r="B55" s="549"/>
      <c r="C55" s="550">
        <f>C53</f>
        <v>45087</v>
      </c>
      <c r="D55" s="551"/>
      <c r="E55" s="551"/>
      <c r="F55" s="551"/>
      <c r="G55" s="551"/>
      <c r="H55" s="552"/>
      <c r="I55" s="149">
        <f>I53+1</f>
        <v>3</v>
      </c>
      <c r="J55" s="150"/>
      <c r="K55" s="144" t="str">
        <f>$Z$5&amp;" / 4"</f>
        <v>K / 4</v>
      </c>
      <c r="L55" s="145"/>
      <c r="M55" s="146"/>
      <c r="N55" s="144" t="str">
        <f>$W$5&amp;" / 3"</f>
        <v>N / 3</v>
      </c>
      <c r="O55" s="145"/>
      <c r="P55" s="146"/>
      <c r="Q55" s="144" t="str">
        <f>$Y$5&amp;" / 2"</f>
        <v>A / 2</v>
      </c>
      <c r="R55" s="153"/>
      <c r="S55" s="154"/>
      <c r="T55" s="144" t="str">
        <f>$X$5&amp;" / 1"</f>
        <v>X / 1</v>
      </c>
      <c r="U55" s="153"/>
      <c r="V55" s="154"/>
    </row>
    <row r="56" spans="1:22" ht="15" customHeight="1" x14ac:dyDescent="0.4">
      <c r="A56" s="546" t="s">
        <v>141</v>
      </c>
      <c r="B56" s="547"/>
      <c r="C56" s="543" t="s">
        <v>1</v>
      </c>
      <c r="D56" s="544"/>
      <c r="E56" s="544"/>
      <c r="F56" s="544"/>
      <c r="G56" s="544"/>
      <c r="H56" s="545"/>
      <c r="I56" s="151" t="s">
        <v>2</v>
      </c>
      <c r="J56" s="152"/>
      <c r="K56" s="141" t="s">
        <v>3</v>
      </c>
      <c r="L56" s="147"/>
      <c r="M56" s="148"/>
      <c r="N56" s="141" t="s">
        <v>3</v>
      </c>
      <c r="O56" s="147"/>
      <c r="P56" s="148"/>
      <c r="Q56" s="141" t="s">
        <v>5</v>
      </c>
      <c r="R56" s="142"/>
      <c r="S56" s="143"/>
      <c r="T56" s="141" t="s">
        <v>6</v>
      </c>
      <c r="U56" s="142"/>
      <c r="V56" s="143"/>
    </row>
    <row r="57" spans="1:22" ht="30" customHeight="1" thickBot="1" x14ac:dyDescent="0.45">
      <c r="A57" s="548" t="str">
        <f>A55</f>
        <v>3. / 2</v>
      </c>
      <c r="B57" s="549"/>
      <c r="C57" s="550">
        <f>C55</f>
        <v>45087</v>
      </c>
      <c r="D57" s="551"/>
      <c r="E57" s="551"/>
      <c r="F57" s="551"/>
      <c r="G57" s="551"/>
      <c r="H57" s="552"/>
      <c r="I57" s="149">
        <f>I55+1</f>
        <v>4</v>
      </c>
      <c r="J57" s="150"/>
      <c r="K57" s="144" t="str">
        <f>$Z$5&amp;" / 3"</f>
        <v>K / 3</v>
      </c>
      <c r="L57" s="145"/>
      <c r="M57" s="146"/>
      <c r="N57" s="144" t="str">
        <f>$W$5&amp;" / 4"</f>
        <v>N / 4</v>
      </c>
      <c r="O57" s="145"/>
      <c r="P57" s="146"/>
      <c r="Q57" s="144" t="str">
        <f>$Y$5&amp;" / 1"</f>
        <v>A / 1</v>
      </c>
      <c r="R57" s="153"/>
      <c r="S57" s="154"/>
      <c r="T57" s="144" t="str">
        <f>$X$5&amp;" / 2"</f>
        <v>X / 2</v>
      </c>
      <c r="U57" s="153"/>
      <c r="V57" s="154"/>
    </row>
    <row r="58" spans="1:22" ht="15" customHeight="1" x14ac:dyDescent="0.4">
      <c r="A58" s="531" t="s">
        <v>142</v>
      </c>
      <c r="B58" s="532"/>
      <c r="C58" s="528" t="s">
        <v>1</v>
      </c>
      <c r="D58" s="529"/>
      <c r="E58" s="529"/>
      <c r="F58" s="529"/>
      <c r="G58" s="529"/>
      <c r="H58" s="530"/>
      <c r="I58" s="126" t="s">
        <v>2</v>
      </c>
      <c r="J58" s="127"/>
      <c r="K58" s="128" t="s">
        <v>3</v>
      </c>
      <c r="L58" s="129"/>
      <c r="M58" s="130"/>
      <c r="N58" s="128" t="s">
        <v>3</v>
      </c>
      <c r="O58" s="129"/>
      <c r="P58" s="130"/>
      <c r="Q58" s="128" t="s">
        <v>5</v>
      </c>
      <c r="R58" s="175"/>
      <c r="S58" s="176"/>
      <c r="T58" s="128" t="s">
        <v>6</v>
      </c>
      <c r="U58" s="175"/>
      <c r="V58" s="176"/>
    </row>
    <row r="59" spans="1:22" ht="30" customHeight="1" thickBot="1" x14ac:dyDescent="0.45">
      <c r="A59" s="523" t="str">
        <f>A57</f>
        <v>3. / 2</v>
      </c>
      <c r="B59" s="524"/>
      <c r="C59" s="525">
        <f>C57</f>
        <v>45087</v>
      </c>
      <c r="D59" s="526"/>
      <c r="E59" s="526"/>
      <c r="F59" s="526"/>
      <c r="G59" s="526"/>
      <c r="H59" s="527"/>
      <c r="I59" s="121">
        <f>IF($AE$19=1,9,1)</f>
        <v>1</v>
      </c>
      <c r="J59" s="122"/>
      <c r="K59" s="123" t="str">
        <f>$Z$7&amp;" / 2"</f>
        <v>L / 2</v>
      </c>
      <c r="L59" s="124"/>
      <c r="M59" s="125"/>
      <c r="N59" s="123" t="str">
        <f>$W$7&amp;" / 1"</f>
        <v>P / 1</v>
      </c>
      <c r="O59" s="124"/>
      <c r="P59" s="125"/>
      <c r="Q59" s="123" t="str">
        <f>$Y$7&amp;" / 4"</f>
        <v>B / 4</v>
      </c>
      <c r="R59" s="173"/>
      <c r="S59" s="174"/>
      <c r="T59" s="123" t="str">
        <f>$X$7&amp;" / 3"</f>
        <v>T / 3</v>
      </c>
      <c r="U59" s="173"/>
      <c r="V59" s="174"/>
    </row>
    <row r="60" spans="1:22" ht="15" customHeight="1" x14ac:dyDescent="0.4">
      <c r="A60" s="531" t="s">
        <v>142</v>
      </c>
      <c r="B60" s="532"/>
      <c r="C60" s="528" t="s">
        <v>1</v>
      </c>
      <c r="D60" s="529"/>
      <c r="E60" s="529"/>
      <c r="F60" s="529"/>
      <c r="G60" s="529"/>
      <c r="H60" s="530"/>
      <c r="I60" s="126" t="s">
        <v>2</v>
      </c>
      <c r="J60" s="127"/>
      <c r="K60" s="128" t="s">
        <v>3</v>
      </c>
      <c r="L60" s="129"/>
      <c r="M60" s="130"/>
      <c r="N60" s="128" t="s">
        <v>3</v>
      </c>
      <c r="O60" s="129"/>
      <c r="P60" s="130"/>
      <c r="Q60" s="128" t="s">
        <v>5</v>
      </c>
      <c r="R60" s="175"/>
      <c r="S60" s="176"/>
      <c r="T60" s="128" t="s">
        <v>6</v>
      </c>
      <c r="U60" s="175"/>
      <c r="V60" s="176"/>
    </row>
    <row r="61" spans="1:22" ht="30" customHeight="1" thickBot="1" x14ac:dyDescent="0.45">
      <c r="A61" s="523" t="str">
        <f>A59</f>
        <v>3. / 2</v>
      </c>
      <c r="B61" s="524"/>
      <c r="C61" s="525">
        <f>C59</f>
        <v>45087</v>
      </c>
      <c r="D61" s="526"/>
      <c r="E61" s="526"/>
      <c r="F61" s="526"/>
      <c r="G61" s="526"/>
      <c r="H61" s="527"/>
      <c r="I61" s="121">
        <f>I59+1</f>
        <v>2</v>
      </c>
      <c r="J61" s="122"/>
      <c r="K61" s="123" t="str">
        <f>$Z$7&amp;" / 1"</f>
        <v>L / 1</v>
      </c>
      <c r="L61" s="124"/>
      <c r="M61" s="125"/>
      <c r="N61" s="123" t="str">
        <f>$W$7&amp;" / 2"</f>
        <v>P / 2</v>
      </c>
      <c r="O61" s="124"/>
      <c r="P61" s="125"/>
      <c r="Q61" s="123" t="str">
        <f>$Y$7&amp;" / 3"</f>
        <v>B / 3</v>
      </c>
      <c r="R61" s="173"/>
      <c r="S61" s="174"/>
      <c r="T61" s="123" t="str">
        <f>$X$7&amp;" / 4"</f>
        <v>T / 4</v>
      </c>
      <c r="U61" s="173"/>
      <c r="V61" s="174"/>
    </row>
    <row r="62" spans="1:22" ht="15" customHeight="1" x14ac:dyDescent="0.4">
      <c r="A62" s="531" t="s">
        <v>142</v>
      </c>
      <c r="B62" s="532"/>
      <c r="C62" s="528" t="s">
        <v>1</v>
      </c>
      <c r="D62" s="529"/>
      <c r="E62" s="529"/>
      <c r="F62" s="529"/>
      <c r="G62" s="529"/>
      <c r="H62" s="530"/>
      <c r="I62" s="126" t="s">
        <v>2</v>
      </c>
      <c r="J62" s="127"/>
      <c r="K62" s="128" t="s">
        <v>3</v>
      </c>
      <c r="L62" s="129"/>
      <c r="M62" s="130"/>
      <c r="N62" s="128" t="s">
        <v>3</v>
      </c>
      <c r="O62" s="129"/>
      <c r="P62" s="130"/>
      <c r="Q62" s="128" t="s">
        <v>5</v>
      </c>
      <c r="R62" s="175"/>
      <c r="S62" s="176"/>
      <c r="T62" s="128" t="s">
        <v>6</v>
      </c>
      <c r="U62" s="175"/>
      <c r="V62" s="176"/>
    </row>
    <row r="63" spans="1:22" ht="30" customHeight="1" thickBot="1" x14ac:dyDescent="0.45">
      <c r="A63" s="523" t="str">
        <f>A61</f>
        <v>3. / 2</v>
      </c>
      <c r="B63" s="524"/>
      <c r="C63" s="525">
        <f>C61</f>
        <v>45087</v>
      </c>
      <c r="D63" s="526"/>
      <c r="E63" s="526"/>
      <c r="F63" s="526"/>
      <c r="G63" s="526"/>
      <c r="H63" s="527"/>
      <c r="I63" s="121">
        <f>I61+1</f>
        <v>3</v>
      </c>
      <c r="J63" s="122"/>
      <c r="K63" s="123" t="str">
        <f>$Z$7&amp;" / 4"</f>
        <v>L / 4</v>
      </c>
      <c r="L63" s="124"/>
      <c r="M63" s="125"/>
      <c r="N63" s="123" t="str">
        <f>$W$7&amp;" / 3"</f>
        <v>P / 3</v>
      </c>
      <c r="O63" s="124"/>
      <c r="P63" s="125"/>
      <c r="Q63" s="123" t="str">
        <f>$Y$7&amp;" / 2"</f>
        <v>B / 2</v>
      </c>
      <c r="R63" s="173"/>
      <c r="S63" s="174"/>
      <c r="T63" s="123" t="str">
        <f>$X$7&amp;" / 1"</f>
        <v>T / 1</v>
      </c>
      <c r="U63" s="173"/>
      <c r="V63" s="174"/>
    </row>
    <row r="64" spans="1:22" ht="15" customHeight="1" x14ac:dyDescent="0.4">
      <c r="A64" s="531" t="s">
        <v>142</v>
      </c>
      <c r="B64" s="532"/>
      <c r="C64" s="528" t="s">
        <v>1</v>
      </c>
      <c r="D64" s="529"/>
      <c r="E64" s="529"/>
      <c r="F64" s="529"/>
      <c r="G64" s="529"/>
      <c r="H64" s="530"/>
      <c r="I64" s="126" t="s">
        <v>2</v>
      </c>
      <c r="J64" s="127"/>
      <c r="K64" s="128" t="s">
        <v>3</v>
      </c>
      <c r="L64" s="129"/>
      <c r="M64" s="130"/>
      <c r="N64" s="128" t="s">
        <v>3</v>
      </c>
      <c r="O64" s="129"/>
      <c r="P64" s="130"/>
      <c r="Q64" s="128" t="s">
        <v>5</v>
      </c>
      <c r="R64" s="175"/>
      <c r="S64" s="176"/>
      <c r="T64" s="128" t="s">
        <v>6</v>
      </c>
      <c r="U64" s="175"/>
      <c r="V64" s="176"/>
    </row>
    <row r="65" spans="1:22" ht="30" customHeight="1" thickBot="1" x14ac:dyDescent="0.45">
      <c r="A65" s="523" t="str">
        <f>A63</f>
        <v>3. / 2</v>
      </c>
      <c r="B65" s="524"/>
      <c r="C65" s="525">
        <f>C63</f>
        <v>45087</v>
      </c>
      <c r="D65" s="526"/>
      <c r="E65" s="526"/>
      <c r="F65" s="526"/>
      <c r="G65" s="526"/>
      <c r="H65" s="527"/>
      <c r="I65" s="121">
        <f>I63+1</f>
        <v>4</v>
      </c>
      <c r="J65" s="122"/>
      <c r="K65" s="123" t="str">
        <f>$Z$7&amp;" / 3"</f>
        <v>L / 3</v>
      </c>
      <c r="L65" s="124"/>
      <c r="M65" s="125"/>
      <c r="N65" s="123" t="str">
        <f>$W$7&amp;" / 4"</f>
        <v>P / 4</v>
      </c>
      <c r="O65" s="124"/>
      <c r="P65" s="125"/>
      <c r="Q65" s="123" t="str">
        <f>$Y$7&amp;" / 1"</f>
        <v>B / 1</v>
      </c>
      <c r="R65" s="173"/>
      <c r="S65" s="174"/>
      <c r="T65" s="123" t="str">
        <f>$X$7&amp;" / 2"</f>
        <v>T / 2</v>
      </c>
      <c r="U65" s="173"/>
      <c r="V65" s="174"/>
    </row>
    <row r="66" spans="1:22" ht="15" customHeight="1" x14ac:dyDescent="0.4">
      <c r="A66" s="561" t="s">
        <v>143</v>
      </c>
      <c r="B66" s="562"/>
      <c r="C66" s="558" t="s">
        <v>1</v>
      </c>
      <c r="D66" s="559"/>
      <c r="E66" s="559"/>
      <c r="F66" s="559"/>
      <c r="G66" s="559"/>
      <c r="H66" s="560"/>
      <c r="I66" s="162" t="s">
        <v>2</v>
      </c>
      <c r="J66" s="163"/>
      <c r="K66" s="134" t="s">
        <v>3</v>
      </c>
      <c r="L66" s="135"/>
      <c r="M66" s="136"/>
      <c r="N66" s="134" t="s">
        <v>3</v>
      </c>
      <c r="O66" s="135"/>
      <c r="P66" s="136"/>
      <c r="Q66" s="134" t="s">
        <v>5</v>
      </c>
      <c r="R66" s="139"/>
      <c r="S66" s="140"/>
      <c r="T66" s="134" t="s">
        <v>6</v>
      </c>
      <c r="U66" s="139"/>
      <c r="V66" s="140"/>
    </row>
    <row r="67" spans="1:22" ht="30" customHeight="1" thickBot="1" x14ac:dyDescent="0.45">
      <c r="A67" s="553" t="str">
        <f>A65</f>
        <v>3. / 2</v>
      </c>
      <c r="B67" s="554"/>
      <c r="C67" s="555">
        <f>C65</f>
        <v>45087</v>
      </c>
      <c r="D67" s="556"/>
      <c r="E67" s="556"/>
      <c r="F67" s="556"/>
      <c r="G67" s="556"/>
      <c r="H67" s="557"/>
      <c r="I67" s="171">
        <f>IF($AE$19=1,13,1)</f>
        <v>1</v>
      </c>
      <c r="J67" s="172"/>
      <c r="K67" s="131" t="str">
        <f>$Z$9&amp;" / 2"</f>
        <v>F / 2</v>
      </c>
      <c r="L67" s="137"/>
      <c r="M67" s="138"/>
      <c r="N67" s="131" t="str">
        <f>$W$9&amp;" / 1"</f>
        <v>R / 1</v>
      </c>
      <c r="O67" s="137"/>
      <c r="P67" s="138"/>
      <c r="Q67" s="131" t="str">
        <f>$Y$9&amp;" / 4"</f>
        <v>C / 4</v>
      </c>
      <c r="R67" s="132"/>
      <c r="S67" s="133"/>
      <c r="T67" s="131" t="str">
        <f>$X$9&amp;" / 3"</f>
        <v>U / 3</v>
      </c>
      <c r="U67" s="132"/>
      <c r="V67" s="133"/>
    </row>
    <row r="68" spans="1:22" ht="15" customHeight="1" x14ac:dyDescent="0.4">
      <c r="A68" s="561" t="s">
        <v>143</v>
      </c>
      <c r="B68" s="562"/>
      <c r="C68" s="558" t="s">
        <v>1</v>
      </c>
      <c r="D68" s="559"/>
      <c r="E68" s="559"/>
      <c r="F68" s="559"/>
      <c r="G68" s="559"/>
      <c r="H68" s="560"/>
      <c r="I68" s="162" t="s">
        <v>2</v>
      </c>
      <c r="J68" s="163"/>
      <c r="K68" s="134" t="s">
        <v>3</v>
      </c>
      <c r="L68" s="135"/>
      <c r="M68" s="136"/>
      <c r="N68" s="134" t="s">
        <v>3</v>
      </c>
      <c r="O68" s="135"/>
      <c r="P68" s="136"/>
      <c r="Q68" s="134" t="s">
        <v>5</v>
      </c>
      <c r="R68" s="139"/>
      <c r="S68" s="140"/>
      <c r="T68" s="134" t="s">
        <v>6</v>
      </c>
      <c r="U68" s="139"/>
      <c r="V68" s="140"/>
    </row>
    <row r="69" spans="1:22" ht="30" customHeight="1" thickBot="1" x14ac:dyDescent="0.45">
      <c r="A69" s="553" t="str">
        <f>A67</f>
        <v>3. / 2</v>
      </c>
      <c r="B69" s="554"/>
      <c r="C69" s="555">
        <f>C67</f>
        <v>45087</v>
      </c>
      <c r="D69" s="556"/>
      <c r="E69" s="556"/>
      <c r="F69" s="556"/>
      <c r="G69" s="556"/>
      <c r="H69" s="557"/>
      <c r="I69" s="171">
        <f>I67+1</f>
        <v>2</v>
      </c>
      <c r="J69" s="172"/>
      <c r="K69" s="131" t="str">
        <f>$Z$9&amp;" / 1"</f>
        <v>F / 1</v>
      </c>
      <c r="L69" s="137"/>
      <c r="M69" s="138"/>
      <c r="N69" s="131" t="str">
        <f>$W$9&amp;" / 2"</f>
        <v>R / 2</v>
      </c>
      <c r="O69" s="137"/>
      <c r="P69" s="138"/>
      <c r="Q69" s="131" t="str">
        <f>$Y$9&amp;" / 3"</f>
        <v>C / 3</v>
      </c>
      <c r="R69" s="132"/>
      <c r="S69" s="133"/>
      <c r="T69" s="131" t="str">
        <f>$X$9&amp;" / 4"</f>
        <v>U / 4</v>
      </c>
      <c r="U69" s="132"/>
      <c r="V69" s="133"/>
    </row>
    <row r="70" spans="1:22" ht="15" customHeight="1" x14ac:dyDescent="0.4">
      <c r="A70" s="561" t="s">
        <v>143</v>
      </c>
      <c r="B70" s="562"/>
      <c r="C70" s="558" t="s">
        <v>1</v>
      </c>
      <c r="D70" s="559"/>
      <c r="E70" s="559"/>
      <c r="F70" s="559"/>
      <c r="G70" s="559"/>
      <c r="H70" s="560"/>
      <c r="I70" s="162" t="s">
        <v>2</v>
      </c>
      <c r="J70" s="163"/>
      <c r="K70" s="134" t="s">
        <v>3</v>
      </c>
      <c r="L70" s="135"/>
      <c r="M70" s="136"/>
      <c r="N70" s="134" t="s">
        <v>3</v>
      </c>
      <c r="O70" s="135"/>
      <c r="P70" s="136"/>
      <c r="Q70" s="134" t="s">
        <v>5</v>
      </c>
      <c r="R70" s="139"/>
      <c r="S70" s="140"/>
      <c r="T70" s="134" t="s">
        <v>6</v>
      </c>
      <c r="U70" s="139"/>
      <c r="V70" s="140"/>
    </row>
    <row r="71" spans="1:22" ht="30" customHeight="1" thickBot="1" x14ac:dyDescent="0.45">
      <c r="A71" s="553" t="str">
        <f>A69</f>
        <v>3. / 2</v>
      </c>
      <c r="B71" s="554"/>
      <c r="C71" s="555">
        <f>C69</f>
        <v>45087</v>
      </c>
      <c r="D71" s="556"/>
      <c r="E71" s="556"/>
      <c r="F71" s="556"/>
      <c r="G71" s="556"/>
      <c r="H71" s="557"/>
      <c r="I71" s="171">
        <f>I69+1</f>
        <v>3</v>
      </c>
      <c r="J71" s="172"/>
      <c r="K71" s="131" t="str">
        <f>$Z$9&amp;" / 4"</f>
        <v>F / 4</v>
      </c>
      <c r="L71" s="137"/>
      <c r="M71" s="138"/>
      <c r="N71" s="131" t="str">
        <f>$W$9&amp;" / 3"</f>
        <v>R / 3</v>
      </c>
      <c r="O71" s="137"/>
      <c r="P71" s="138"/>
      <c r="Q71" s="131" t="str">
        <f>$Y$9&amp;" / 2"</f>
        <v>C / 2</v>
      </c>
      <c r="R71" s="132"/>
      <c r="S71" s="133"/>
      <c r="T71" s="131" t="str">
        <f>$X$9&amp;" / 1"</f>
        <v>U / 1</v>
      </c>
      <c r="U71" s="132"/>
      <c r="V71" s="133"/>
    </row>
    <row r="72" spans="1:22" ht="15" customHeight="1" x14ac:dyDescent="0.4">
      <c r="A72" s="561" t="s">
        <v>143</v>
      </c>
      <c r="B72" s="562"/>
      <c r="C72" s="558" t="s">
        <v>1</v>
      </c>
      <c r="D72" s="559"/>
      <c r="E72" s="559"/>
      <c r="F72" s="559"/>
      <c r="G72" s="559"/>
      <c r="H72" s="560"/>
      <c r="I72" s="162" t="s">
        <v>2</v>
      </c>
      <c r="J72" s="163"/>
      <c r="K72" s="134" t="s">
        <v>3</v>
      </c>
      <c r="L72" s="135"/>
      <c r="M72" s="136"/>
      <c r="N72" s="134" t="s">
        <v>3</v>
      </c>
      <c r="O72" s="135"/>
      <c r="P72" s="136"/>
      <c r="Q72" s="134" t="s">
        <v>5</v>
      </c>
      <c r="R72" s="139"/>
      <c r="S72" s="140"/>
      <c r="T72" s="134" t="s">
        <v>6</v>
      </c>
      <c r="U72" s="139"/>
      <c r="V72" s="140"/>
    </row>
    <row r="73" spans="1:22" ht="30" customHeight="1" thickBot="1" x14ac:dyDescent="0.45">
      <c r="A73" s="553" t="str">
        <f>A71</f>
        <v>3. / 2</v>
      </c>
      <c r="B73" s="554"/>
      <c r="C73" s="555">
        <f>C71</f>
        <v>45087</v>
      </c>
      <c r="D73" s="556"/>
      <c r="E73" s="556"/>
      <c r="F73" s="556"/>
      <c r="G73" s="556"/>
      <c r="H73" s="557"/>
      <c r="I73" s="171">
        <f>I71+1</f>
        <v>4</v>
      </c>
      <c r="J73" s="172"/>
      <c r="K73" s="131" t="str">
        <f>$Z$9&amp;" / 3"</f>
        <v>F / 3</v>
      </c>
      <c r="L73" s="137"/>
      <c r="M73" s="138"/>
      <c r="N73" s="131" t="str">
        <f>$W$9&amp;" / 4"</f>
        <v>R / 4</v>
      </c>
      <c r="O73" s="137"/>
      <c r="P73" s="138"/>
      <c r="Q73" s="131" t="str">
        <f>$Y$9&amp;" / 1"</f>
        <v>C / 1</v>
      </c>
      <c r="R73" s="132"/>
      <c r="S73" s="133"/>
      <c r="T73" s="131" t="str">
        <f>$X$9&amp;" / 2"</f>
        <v>U / 2</v>
      </c>
      <c r="U73" s="132"/>
      <c r="V73" s="133"/>
    </row>
    <row r="74" spans="1:22" ht="15" customHeight="1" x14ac:dyDescent="0.4">
      <c r="A74" s="509" t="s">
        <v>144</v>
      </c>
      <c r="B74" s="510"/>
      <c r="C74" s="503" t="s">
        <v>1</v>
      </c>
      <c r="D74" s="504"/>
      <c r="E74" s="504"/>
      <c r="F74" s="504"/>
      <c r="G74" s="504"/>
      <c r="H74" s="505"/>
      <c r="I74" s="117" t="s">
        <v>2</v>
      </c>
      <c r="J74" s="118"/>
      <c r="K74" s="104" t="s">
        <v>3</v>
      </c>
      <c r="L74" s="110"/>
      <c r="M74" s="111"/>
      <c r="N74" s="104" t="s">
        <v>3</v>
      </c>
      <c r="O74" s="110"/>
      <c r="P74" s="111"/>
      <c r="Q74" s="104" t="s">
        <v>5</v>
      </c>
      <c r="R74" s="105"/>
      <c r="S74" s="106"/>
      <c r="T74" s="104" t="s">
        <v>6</v>
      </c>
      <c r="U74" s="105"/>
      <c r="V74" s="106"/>
    </row>
    <row r="75" spans="1:22" ht="30" customHeight="1" thickBot="1" x14ac:dyDescent="0.45">
      <c r="A75" s="486" t="str">
        <f>A73</f>
        <v>3. / 2</v>
      </c>
      <c r="B75" s="487"/>
      <c r="C75" s="488">
        <f>C73</f>
        <v>45087</v>
      </c>
      <c r="D75" s="489"/>
      <c r="E75" s="489"/>
      <c r="F75" s="489"/>
      <c r="G75" s="489"/>
      <c r="H75" s="490"/>
      <c r="I75" s="119">
        <f>IF($AE$19=1,17,1)</f>
        <v>1</v>
      </c>
      <c r="J75" s="120"/>
      <c r="K75" s="107" t="str">
        <f>$Z$11&amp;" / 2"</f>
        <v>H / 2</v>
      </c>
      <c r="L75" s="108"/>
      <c r="M75" s="109"/>
      <c r="N75" s="107" t="str">
        <f>$W$11&amp;" / 1"</f>
        <v>S / 1</v>
      </c>
      <c r="O75" s="108"/>
      <c r="P75" s="109"/>
      <c r="Q75" s="107" t="str">
        <f>$Y$11&amp;" / 4"</f>
        <v>D / 4</v>
      </c>
      <c r="R75" s="115"/>
      <c r="S75" s="116"/>
      <c r="T75" s="107" t="str">
        <f>$X$11&amp;" / 3"</f>
        <v>V / 3</v>
      </c>
      <c r="U75" s="115"/>
      <c r="V75" s="116"/>
    </row>
    <row r="76" spans="1:22" ht="15" customHeight="1" x14ac:dyDescent="0.4">
      <c r="A76" s="509" t="s">
        <v>144</v>
      </c>
      <c r="B76" s="510"/>
      <c r="C76" s="503" t="s">
        <v>1</v>
      </c>
      <c r="D76" s="504"/>
      <c r="E76" s="504"/>
      <c r="F76" s="504"/>
      <c r="G76" s="504"/>
      <c r="H76" s="505"/>
      <c r="I76" s="117" t="s">
        <v>2</v>
      </c>
      <c r="J76" s="118"/>
      <c r="K76" s="104" t="s">
        <v>3</v>
      </c>
      <c r="L76" s="110"/>
      <c r="M76" s="111"/>
      <c r="N76" s="104" t="s">
        <v>3</v>
      </c>
      <c r="O76" s="110"/>
      <c r="P76" s="111"/>
      <c r="Q76" s="104" t="s">
        <v>5</v>
      </c>
      <c r="R76" s="105"/>
      <c r="S76" s="106"/>
      <c r="T76" s="104" t="s">
        <v>6</v>
      </c>
      <c r="U76" s="105"/>
      <c r="V76" s="106"/>
    </row>
    <row r="77" spans="1:22" ht="30" customHeight="1" thickBot="1" x14ac:dyDescent="0.45">
      <c r="A77" s="486" t="str">
        <f>A75</f>
        <v>3. / 2</v>
      </c>
      <c r="B77" s="487"/>
      <c r="C77" s="488">
        <f>C75</f>
        <v>45087</v>
      </c>
      <c r="D77" s="489"/>
      <c r="E77" s="489"/>
      <c r="F77" s="489"/>
      <c r="G77" s="489"/>
      <c r="H77" s="490"/>
      <c r="I77" s="119">
        <f>I75+1</f>
        <v>2</v>
      </c>
      <c r="J77" s="120"/>
      <c r="K77" s="107" t="str">
        <f>$Z$11&amp;" / 1"</f>
        <v>H / 1</v>
      </c>
      <c r="L77" s="108"/>
      <c r="M77" s="109"/>
      <c r="N77" s="107" t="str">
        <f>$W$11&amp;" / 2"</f>
        <v>S / 2</v>
      </c>
      <c r="O77" s="108"/>
      <c r="P77" s="109"/>
      <c r="Q77" s="107" t="str">
        <f>$Y$11&amp;" / 3"</f>
        <v>D / 3</v>
      </c>
      <c r="R77" s="115"/>
      <c r="S77" s="116"/>
      <c r="T77" s="107" t="str">
        <f>$X$11&amp;" / 4"</f>
        <v>V / 4</v>
      </c>
      <c r="U77" s="115"/>
      <c r="V77" s="116"/>
    </row>
    <row r="78" spans="1:22" ht="15" customHeight="1" x14ac:dyDescent="0.4">
      <c r="A78" s="509" t="s">
        <v>144</v>
      </c>
      <c r="B78" s="510"/>
      <c r="C78" s="503" t="s">
        <v>1</v>
      </c>
      <c r="D78" s="504"/>
      <c r="E78" s="504"/>
      <c r="F78" s="504"/>
      <c r="G78" s="504"/>
      <c r="H78" s="505"/>
      <c r="I78" s="117" t="s">
        <v>2</v>
      </c>
      <c r="J78" s="118"/>
      <c r="K78" s="104" t="s">
        <v>3</v>
      </c>
      <c r="L78" s="110"/>
      <c r="M78" s="111"/>
      <c r="N78" s="104" t="s">
        <v>3</v>
      </c>
      <c r="O78" s="110"/>
      <c r="P78" s="111"/>
      <c r="Q78" s="104" t="s">
        <v>5</v>
      </c>
      <c r="R78" s="105"/>
      <c r="S78" s="106"/>
      <c r="T78" s="104" t="s">
        <v>6</v>
      </c>
      <c r="U78" s="105"/>
      <c r="V78" s="106"/>
    </row>
    <row r="79" spans="1:22" ht="30" customHeight="1" thickBot="1" x14ac:dyDescent="0.45">
      <c r="A79" s="486" t="str">
        <f>A77</f>
        <v>3. / 2</v>
      </c>
      <c r="B79" s="487"/>
      <c r="C79" s="488">
        <f>C77</f>
        <v>45087</v>
      </c>
      <c r="D79" s="489"/>
      <c r="E79" s="489"/>
      <c r="F79" s="489"/>
      <c r="G79" s="489"/>
      <c r="H79" s="490"/>
      <c r="I79" s="119">
        <f>I77+1</f>
        <v>3</v>
      </c>
      <c r="J79" s="120"/>
      <c r="K79" s="107" t="str">
        <f>$Z$11&amp;" / 4"</f>
        <v>H / 4</v>
      </c>
      <c r="L79" s="108"/>
      <c r="M79" s="109"/>
      <c r="N79" s="107" t="str">
        <f>$W$11&amp;" / 3"</f>
        <v>S / 3</v>
      </c>
      <c r="O79" s="108"/>
      <c r="P79" s="109"/>
      <c r="Q79" s="107" t="str">
        <f>$Y$11&amp;" / 2"</f>
        <v>D / 2</v>
      </c>
      <c r="R79" s="115"/>
      <c r="S79" s="116"/>
      <c r="T79" s="107" t="str">
        <f>$X$11&amp;" / 1"</f>
        <v>V / 1</v>
      </c>
      <c r="U79" s="115"/>
      <c r="V79" s="116"/>
    </row>
    <row r="80" spans="1:22" ht="15" customHeight="1" x14ac:dyDescent="0.4">
      <c r="A80" s="509" t="s">
        <v>144</v>
      </c>
      <c r="B80" s="510"/>
      <c r="C80" s="503" t="s">
        <v>1</v>
      </c>
      <c r="D80" s="504"/>
      <c r="E80" s="504"/>
      <c r="F80" s="504"/>
      <c r="G80" s="504"/>
      <c r="H80" s="505"/>
      <c r="I80" s="117" t="s">
        <v>2</v>
      </c>
      <c r="J80" s="118"/>
      <c r="K80" s="104" t="s">
        <v>3</v>
      </c>
      <c r="L80" s="110"/>
      <c r="M80" s="111"/>
      <c r="N80" s="104" t="s">
        <v>3</v>
      </c>
      <c r="O80" s="110"/>
      <c r="P80" s="111"/>
      <c r="Q80" s="104" t="s">
        <v>5</v>
      </c>
      <c r="R80" s="105"/>
      <c r="S80" s="106"/>
      <c r="T80" s="104" t="s">
        <v>6</v>
      </c>
      <c r="U80" s="105"/>
      <c r="V80" s="106"/>
    </row>
    <row r="81" spans="1:22" ht="30" customHeight="1" thickBot="1" x14ac:dyDescent="0.45">
      <c r="A81" s="486" t="str">
        <f>A79</f>
        <v>3. / 2</v>
      </c>
      <c r="B81" s="487"/>
      <c r="C81" s="488">
        <f>C79</f>
        <v>45087</v>
      </c>
      <c r="D81" s="489"/>
      <c r="E81" s="489"/>
      <c r="F81" s="489"/>
      <c r="G81" s="489"/>
      <c r="H81" s="490"/>
      <c r="I81" s="119">
        <f>I79+1</f>
        <v>4</v>
      </c>
      <c r="J81" s="120"/>
      <c r="K81" s="107" t="str">
        <f>$Z$11&amp;" / 3"</f>
        <v>H / 3</v>
      </c>
      <c r="L81" s="108"/>
      <c r="M81" s="109"/>
      <c r="N81" s="107" t="str">
        <f>$W$11&amp;" / 4"</f>
        <v>S / 4</v>
      </c>
      <c r="O81" s="108"/>
      <c r="P81" s="109"/>
      <c r="Q81" s="107" t="str">
        <f>$Y$11&amp;" / 1"</f>
        <v>D / 1</v>
      </c>
      <c r="R81" s="115"/>
      <c r="S81" s="116"/>
      <c r="T81" s="107" t="str">
        <f>$X$11&amp;" / 2"</f>
        <v>V / 2</v>
      </c>
      <c r="U81" s="115"/>
      <c r="V81" s="116"/>
    </row>
  </sheetData>
  <sheetProtection sheet="1"/>
  <mergeCells count="578">
    <mergeCell ref="AA2:AD2"/>
    <mergeCell ref="C56:H56"/>
    <mergeCell ref="A1:V1"/>
    <mergeCell ref="AI1:AL1"/>
    <mergeCell ref="AI2:AL2"/>
    <mergeCell ref="AI13:AL17"/>
    <mergeCell ref="AE1:AH1"/>
    <mergeCell ref="AA1:AD1"/>
    <mergeCell ref="AE13:AH17"/>
    <mergeCell ref="AA13:AD17"/>
    <mergeCell ref="AE2:AH2"/>
    <mergeCell ref="I27:J27"/>
    <mergeCell ref="C47:H47"/>
    <mergeCell ref="C45:H45"/>
    <mergeCell ref="Q40:S40"/>
    <mergeCell ref="T30:V30"/>
    <mergeCell ref="Q32:S32"/>
    <mergeCell ref="N30:P30"/>
    <mergeCell ref="Q30:S30"/>
    <mergeCell ref="N33:P33"/>
    <mergeCell ref="K27:M27"/>
    <mergeCell ref="N28:P28"/>
    <mergeCell ref="AE19:AH19"/>
    <mergeCell ref="AE21:AH25"/>
    <mergeCell ref="N20:P20"/>
    <mergeCell ref="Q20:S20"/>
    <mergeCell ref="T20:V20"/>
    <mergeCell ref="N21:P21"/>
    <mergeCell ref="Q21:S21"/>
    <mergeCell ref="T27:V27"/>
    <mergeCell ref="A42:B42"/>
    <mergeCell ref="C42:H42"/>
    <mergeCell ref="A34:B34"/>
    <mergeCell ref="C34:H34"/>
    <mergeCell ref="A35:B35"/>
    <mergeCell ref="C35:H35"/>
    <mergeCell ref="A26:B26"/>
    <mergeCell ref="Q26:S26"/>
    <mergeCell ref="T26:V26"/>
    <mergeCell ref="N26:P26"/>
    <mergeCell ref="K26:M26"/>
    <mergeCell ref="C26:H26"/>
    <mergeCell ref="I26:J26"/>
    <mergeCell ref="I29:J29"/>
    <mergeCell ref="K29:M29"/>
    <mergeCell ref="K30:M30"/>
    <mergeCell ref="I30:J30"/>
    <mergeCell ref="I32:J32"/>
    <mergeCell ref="A27:B27"/>
    <mergeCell ref="C27:H27"/>
    <mergeCell ref="A28:B28"/>
    <mergeCell ref="C28:H28"/>
    <mergeCell ref="C29:H29"/>
    <mergeCell ref="A29:B29"/>
    <mergeCell ref="A31:B31"/>
    <mergeCell ref="A33:B33"/>
    <mergeCell ref="A30:B30"/>
    <mergeCell ref="A32:B32"/>
    <mergeCell ref="C30:H30"/>
    <mergeCell ref="C31:H31"/>
    <mergeCell ref="C32:H32"/>
    <mergeCell ref="C33:H33"/>
    <mergeCell ref="K45:M45"/>
    <mergeCell ref="K47:M47"/>
    <mergeCell ref="N47:P47"/>
    <mergeCell ref="Q47:S47"/>
    <mergeCell ref="N45:P45"/>
    <mergeCell ref="C46:H46"/>
    <mergeCell ref="A45:B45"/>
    <mergeCell ref="I42:J42"/>
    <mergeCell ref="K42:M42"/>
    <mergeCell ref="Q43:S43"/>
    <mergeCell ref="I43:J43"/>
    <mergeCell ref="K43:M43"/>
    <mergeCell ref="C43:H43"/>
    <mergeCell ref="A44:B44"/>
    <mergeCell ref="C44:H44"/>
    <mergeCell ref="I44:J44"/>
    <mergeCell ref="K44:M44"/>
    <mergeCell ref="A43:B43"/>
    <mergeCell ref="A46:B46"/>
    <mergeCell ref="A47:B47"/>
    <mergeCell ref="I47:J47"/>
    <mergeCell ref="A51:B51"/>
    <mergeCell ref="A53:B53"/>
    <mergeCell ref="C53:H53"/>
    <mergeCell ref="C51:H51"/>
    <mergeCell ref="A50:B50"/>
    <mergeCell ref="C50:H50"/>
    <mergeCell ref="I50:J50"/>
    <mergeCell ref="K50:M50"/>
    <mergeCell ref="I51:J51"/>
    <mergeCell ref="K51:M51"/>
    <mergeCell ref="I57:J57"/>
    <mergeCell ref="I56:J56"/>
    <mergeCell ref="K56:M56"/>
    <mergeCell ref="T57:V57"/>
    <mergeCell ref="T56:V56"/>
    <mergeCell ref="I55:J55"/>
    <mergeCell ref="K57:M57"/>
    <mergeCell ref="A52:B52"/>
    <mergeCell ref="C52:H52"/>
    <mergeCell ref="I52:J52"/>
    <mergeCell ref="K52:M52"/>
    <mergeCell ref="T52:V52"/>
    <mergeCell ref="N52:P52"/>
    <mergeCell ref="Q52:S52"/>
    <mergeCell ref="N53:P53"/>
    <mergeCell ref="I53:J53"/>
    <mergeCell ref="T55:V55"/>
    <mergeCell ref="N55:P55"/>
    <mergeCell ref="Q55:S55"/>
    <mergeCell ref="T53:V53"/>
    <mergeCell ref="K53:M53"/>
    <mergeCell ref="K54:M54"/>
    <mergeCell ref="K55:M55"/>
    <mergeCell ref="Q54:S54"/>
    <mergeCell ref="T36:V36"/>
    <mergeCell ref="N36:P36"/>
    <mergeCell ref="N29:P29"/>
    <mergeCell ref="K33:M33"/>
    <mergeCell ref="K32:M32"/>
    <mergeCell ref="I45:J45"/>
    <mergeCell ref="Q46:S46"/>
    <mergeCell ref="I46:J46"/>
    <mergeCell ref="K46:M46"/>
    <mergeCell ref="N46:P46"/>
    <mergeCell ref="Q45:S45"/>
    <mergeCell ref="T34:V34"/>
    <mergeCell ref="N35:P35"/>
    <mergeCell ref="Q35:S35"/>
    <mergeCell ref="T35:V35"/>
    <mergeCell ref="Q34:S34"/>
    <mergeCell ref="I35:J35"/>
    <mergeCell ref="T37:V37"/>
    <mergeCell ref="T42:V42"/>
    <mergeCell ref="Q44:S44"/>
    <mergeCell ref="T43:V43"/>
    <mergeCell ref="N43:P43"/>
    <mergeCell ref="T44:V44"/>
    <mergeCell ref="T33:V33"/>
    <mergeCell ref="Q33:S33"/>
    <mergeCell ref="T32:V32"/>
    <mergeCell ref="N32:P32"/>
    <mergeCell ref="Q31:S31"/>
    <mergeCell ref="T54:V54"/>
    <mergeCell ref="I28:J28"/>
    <mergeCell ref="K28:M28"/>
    <mergeCell ref="I31:J31"/>
    <mergeCell ref="K31:M31"/>
    <mergeCell ref="N50:P50"/>
    <mergeCell ref="Q50:S50"/>
    <mergeCell ref="T50:V50"/>
    <mergeCell ref="T51:V51"/>
    <mergeCell ref="N51:P51"/>
    <mergeCell ref="Q51:S51"/>
    <mergeCell ref="N42:P42"/>
    <mergeCell ref="T47:V47"/>
    <mergeCell ref="N44:P44"/>
    <mergeCell ref="T46:V46"/>
    <mergeCell ref="T45:V45"/>
    <mergeCell ref="Q42:S42"/>
    <mergeCell ref="K48:M48"/>
    <mergeCell ref="Q48:S48"/>
    <mergeCell ref="T49:V49"/>
    <mergeCell ref="Q49:S49"/>
    <mergeCell ref="T48:V48"/>
    <mergeCell ref="N48:P48"/>
    <mergeCell ref="A49:B49"/>
    <mergeCell ref="C49:H49"/>
    <mergeCell ref="N49:P49"/>
    <mergeCell ref="I49:J49"/>
    <mergeCell ref="K49:M49"/>
    <mergeCell ref="A48:B48"/>
    <mergeCell ref="C48:H48"/>
    <mergeCell ref="I48:J48"/>
    <mergeCell ref="A60:B60"/>
    <mergeCell ref="A61:B61"/>
    <mergeCell ref="C61:H61"/>
    <mergeCell ref="I61:J61"/>
    <mergeCell ref="C60:H60"/>
    <mergeCell ref="I60:J60"/>
    <mergeCell ref="T60:V60"/>
    <mergeCell ref="Q53:S53"/>
    <mergeCell ref="N54:P54"/>
    <mergeCell ref="A55:B55"/>
    <mergeCell ref="C55:H55"/>
    <mergeCell ref="I59:J59"/>
    <mergeCell ref="A58:B58"/>
    <mergeCell ref="C58:H58"/>
    <mergeCell ref="I58:J58"/>
    <mergeCell ref="A59:B59"/>
    <mergeCell ref="C59:H59"/>
    <mergeCell ref="A57:B57"/>
    <mergeCell ref="C57:H57"/>
    <mergeCell ref="K58:M58"/>
    <mergeCell ref="A54:B54"/>
    <mergeCell ref="C54:H54"/>
    <mergeCell ref="I54:J54"/>
    <mergeCell ref="A56:B56"/>
    <mergeCell ref="K61:M61"/>
    <mergeCell ref="N61:P61"/>
    <mergeCell ref="Q62:S62"/>
    <mergeCell ref="T62:V62"/>
    <mergeCell ref="C62:H62"/>
    <mergeCell ref="K60:M60"/>
    <mergeCell ref="N60:P60"/>
    <mergeCell ref="Q60:S60"/>
    <mergeCell ref="Q61:S61"/>
    <mergeCell ref="T61:V61"/>
    <mergeCell ref="A63:B63"/>
    <mergeCell ref="C63:H63"/>
    <mergeCell ref="I63:J63"/>
    <mergeCell ref="K63:M63"/>
    <mergeCell ref="N63:P63"/>
    <mergeCell ref="Q63:S63"/>
    <mergeCell ref="T63:V63"/>
    <mergeCell ref="I62:J62"/>
    <mergeCell ref="T64:V64"/>
    <mergeCell ref="K62:M62"/>
    <mergeCell ref="N62:P62"/>
    <mergeCell ref="A62:B62"/>
    <mergeCell ref="T67:V67"/>
    <mergeCell ref="I66:J66"/>
    <mergeCell ref="K66:M66"/>
    <mergeCell ref="N66:P66"/>
    <mergeCell ref="A66:B66"/>
    <mergeCell ref="Q64:S64"/>
    <mergeCell ref="N64:P64"/>
    <mergeCell ref="A64:B64"/>
    <mergeCell ref="Q66:S66"/>
    <mergeCell ref="C64:H64"/>
    <mergeCell ref="C66:H66"/>
    <mergeCell ref="T66:V66"/>
    <mergeCell ref="A65:B65"/>
    <mergeCell ref="C65:H65"/>
    <mergeCell ref="I65:J65"/>
    <mergeCell ref="K65:M65"/>
    <mergeCell ref="N65:P65"/>
    <mergeCell ref="Q65:S65"/>
    <mergeCell ref="T65:V65"/>
    <mergeCell ref="I64:J64"/>
    <mergeCell ref="K64:M64"/>
    <mergeCell ref="I68:J68"/>
    <mergeCell ref="K68:M68"/>
    <mergeCell ref="Q68:S68"/>
    <mergeCell ref="N68:P68"/>
    <mergeCell ref="A68:B68"/>
    <mergeCell ref="A67:B67"/>
    <mergeCell ref="C67:H67"/>
    <mergeCell ref="I67:J67"/>
    <mergeCell ref="K67:M67"/>
    <mergeCell ref="N67:P67"/>
    <mergeCell ref="Q67:S67"/>
    <mergeCell ref="T70:V70"/>
    <mergeCell ref="A71:B71"/>
    <mergeCell ref="C71:H71"/>
    <mergeCell ref="I71:J71"/>
    <mergeCell ref="K71:M71"/>
    <mergeCell ref="N71:P71"/>
    <mergeCell ref="T72:V72"/>
    <mergeCell ref="Q70:S70"/>
    <mergeCell ref="C68:H68"/>
    <mergeCell ref="C70:H70"/>
    <mergeCell ref="Q71:S71"/>
    <mergeCell ref="T71:V71"/>
    <mergeCell ref="I70:J70"/>
    <mergeCell ref="K70:M70"/>
    <mergeCell ref="N70:P70"/>
    <mergeCell ref="A70:B70"/>
    <mergeCell ref="T68:V68"/>
    <mergeCell ref="A69:B69"/>
    <mergeCell ref="C69:H69"/>
    <mergeCell ref="I69:J69"/>
    <mergeCell ref="K69:M69"/>
    <mergeCell ref="N69:P69"/>
    <mergeCell ref="Q69:S69"/>
    <mergeCell ref="T69:V69"/>
    <mergeCell ref="A73:B73"/>
    <mergeCell ref="C73:H73"/>
    <mergeCell ref="I73:J73"/>
    <mergeCell ref="K73:M73"/>
    <mergeCell ref="N73:P73"/>
    <mergeCell ref="Q73:S73"/>
    <mergeCell ref="T73:V73"/>
    <mergeCell ref="C72:H72"/>
    <mergeCell ref="I72:J72"/>
    <mergeCell ref="K72:M72"/>
    <mergeCell ref="N72:P72"/>
    <mergeCell ref="A72:B72"/>
    <mergeCell ref="Q72:S72"/>
    <mergeCell ref="Q16:S16"/>
    <mergeCell ref="A15:B15"/>
    <mergeCell ref="C15:H15"/>
    <mergeCell ref="I15:J15"/>
    <mergeCell ref="K15:M15"/>
    <mergeCell ref="C16:H16"/>
    <mergeCell ref="A17:B17"/>
    <mergeCell ref="C17:H17"/>
    <mergeCell ref="I17:J17"/>
    <mergeCell ref="K17:M17"/>
    <mergeCell ref="T16:V16"/>
    <mergeCell ref="N17:P17"/>
    <mergeCell ref="N16:P16"/>
    <mergeCell ref="A14:B14"/>
    <mergeCell ref="T12:V12"/>
    <mergeCell ref="A13:B13"/>
    <mergeCell ref="C13:H13"/>
    <mergeCell ref="I13:J13"/>
    <mergeCell ref="K13:M13"/>
    <mergeCell ref="N13:P13"/>
    <mergeCell ref="Q13:S13"/>
    <mergeCell ref="A12:B12"/>
    <mergeCell ref="T13:V13"/>
    <mergeCell ref="C12:H12"/>
    <mergeCell ref="C14:H14"/>
    <mergeCell ref="I14:J14"/>
    <mergeCell ref="K14:M14"/>
    <mergeCell ref="N14:P14"/>
    <mergeCell ref="Q14:S14"/>
    <mergeCell ref="T14:V14"/>
    <mergeCell ref="A16:B16"/>
    <mergeCell ref="Q17:S17"/>
    <mergeCell ref="I16:J16"/>
    <mergeCell ref="K16:M16"/>
    <mergeCell ref="K12:M12"/>
    <mergeCell ref="N12:P12"/>
    <mergeCell ref="N15:P15"/>
    <mergeCell ref="Q15:S15"/>
    <mergeCell ref="T15:V15"/>
    <mergeCell ref="I12:J12"/>
    <mergeCell ref="C11:H11"/>
    <mergeCell ref="I11:J11"/>
    <mergeCell ref="K11:M11"/>
    <mergeCell ref="N11:P11"/>
    <mergeCell ref="T18:V18"/>
    <mergeCell ref="Q19:S19"/>
    <mergeCell ref="A22:B22"/>
    <mergeCell ref="N10:P10"/>
    <mergeCell ref="A10:B10"/>
    <mergeCell ref="A9:B9"/>
    <mergeCell ref="I9:J9"/>
    <mergeCell ref="K9:M9"/>
    <mergeCell ref="N9:P9"/>
    <mergeCell ref="Q9:S9"/>
    <mergeCell ref="T9:V9"/>
    <mergeCell ref="Q11:S11"/>
    <mergeCell ref="A11:B11"/>
    <mergeCell ref="T19:V19"/>
    <mergeCell ref="T17:V17"/>
    <mergeCell ref="Q18:S18"/>
    <mergeCell ref="Q12:S12"/>
    <mergeCell ref="T10:V10"/>
    <mergeCell ref="Q10:S10"/>
    <mergeCell ref="C19:H19"/>
    <mergeCell ref="I19:J19"/>
    <mergeCell ref="K19:M19"/>
    <mergeCell ref="N19:P19"/>
    <mergeCell ref="T11:V11"/>
    <mergeCell ref="A19:B19"/>
    <mergeCell ref="K59:M59"/>
    <mergeCell ref="N59:P59"/>
    <mergeCell ref="Q59:S59"/>
    <mergeCell ref="T59:V59"/>
    <mergeCell ref="T58:V58"/>
    <mergeCell ref="N58:P58"/>
    <mergeCell ref="Q58:S58"/>
    <mergeCell ref="N56:P56"/>
    <mergeCell ref="Q56:S56"/>
    <mergeCell ref="N57:P57"/>
    <mergeCell ref="Q57:S57"/>
    <mergeCell ref="K20:M20"/>
    <mergeCell ref="T21:V21"/>
    <mergeCell ref="T22:V22"/>
    <mergeCell ref="N22:P22"/>
    <mergeCell ref="Q22:S22"/>
    <mergeCell ref="A23:B23"/>
    <mergeCell ref="C23:H23"/>
    <mergeCell ref="I23:J23"/>
    <mergeCell ref="I33:J33"/>
    <mergeCell ref="T28:V28"/>
    <mergeCell ref="T31:V31"/>
    <mergeCell ref="N31:P31"/>
    <mergeCell ref="K6:M6"/>
    <mergeCell ref="N18:P18"/>
    <mergeCell ref="K18:M18"/>
    <mergeCell ref="T6:V6"/>
    <mergeCell ref="A4:B4"/>
    <mergeCell ref="C4:H4"/>
    <mergeCell ref="I4:J4"/>
    <mergeCell ref="K4:M4"/>
    <mergeCell ref="T5:V5"/>
    <mergeCell ref="A6:B6"/>
    <mergeCell ref="C6:H6"/>
    <mergeCell ref="I6:J6"/>
    <mergeCell ref="T8:V8"/>
    <mergeCell ref="Q8:S8"/>
    <mergeCell ref="A18:B18"/>
    <mergeCell ref="C18:H18"/>
    <mergeCell ref="K8:M8"/>
    <mergeCell ref="N8:P8"/>
    <mergeCell ref="C9:H9"/>
    <mergeCell ref="N7:P7"/>
    <mergeCell ref="C10:H10"/>
    <mergeCell ref="I10:J10"/>
    <mergeCell ref="K10:M10"/>
    <mergeCell ref="I18:J18"/>
    <mergeCell ref="A21:B21"/>
    <mergeCell ref="C21:H21"/>
    <mergeCell ref="N3:P3"/>
    <mergeCell ref="Q3:S3"/>
    <mergeCell ref="C2:H2"/>
    <mergeCell ref="I2:J2"/>
    <mergeCell ref="Q7:S7"/>
    <mergeCell ref="T7:V7"/>
    <mergeCell ref="C5:H5"/>
    <mergeCell ref="I5:J5"/>
    <mergeCell ref="K5:M5"/>
    <mergeCell ref="N4:P4"/>
    <mergeCell ref="Q4:S4"/>
    <mergeCell ref="T4:V4"/>
    <mergeCell ref="N5:P5"/>
    <mergeCell ref="Q5:S5"/>
    <mergeCell ref="T3:V3"/>
    <mergeCell ref="T2:V2"/>
    <mergeCell ref="K2:M2"/>
    <mergeCell ref="N2:P2"/>
    <mergeCell ref="Q2:S2"/>
    <mergeCell ref="Q6:S6"/>
    <mergeCell ref="N6:P6"/>
    <mergeCell ref="K7:M7"/>
    <mergeCell ref="C22:H22"/>
    <mergeCell ref="I22:J22"/>
    <mergeCell ref="K22:M22"/>
    <mergeCell ref="A24:B24"/>
    <mergeCell ref="C24:H24"/>
    <mergeCell ref="I24:J24"/>
    <mergeCell ref="K24:M24"/>
    <mergeCell ref="A2:B2"/>
    <mergeCell ref="I21:J21"/>
    <mergeCell ref="K21:M21"/>
    <mergeCell ref="A20:B20"/>
    <mergeCell ref="C20:H20"/>
    <mergeCell ref="I20:J20"/>
    <mergeCell ref="A5:B5"/>
    <mergeCell ref="A7:B7"/>
    <mergeCell ref="C7:H7"/>
    <mergeCell ref="I7:J7"/>
    <mergeCell ref="A3:B3"/>
    <mergeCell ref="C3:H3"/>
    <mergeCell ref="I3:J3"/>
    <mergeCell ref="K3:M3"/>
    <mergeCell ref="C8:H8"/>
    <mergeCell ref="I8:J8"/>
    <mergeCell ref="A8:B8"/>
    <mergeCell ref="K37:M37"/>
    <mergeCell ref="C36:H36"/>
    <mergeCell ref="I36:J36"/>
    <mergeCell ref="K36:M36"/>
    <mergeCell ref="Q36:S36"/>
    <mergeCell ref="A25:B25"/>
    <mergeCell ref="C25:H25"/>
    <mergeCell ref="I25:J25"/>
    <mergeCell ref="T23:V23"/>
    <mergeCell ref="N24:P24"/>
    <mergeCell ref="Q24:S24"/>
    <mergeCell ref="T24:V24"/>
    <mergeCell ref="K25:M25"/>
    <mergeCell ref="T25:V25"/>
    <mergeCell ref="N25:P25"/>
    <mergeCell ref="Q25:S25"/>
    <mergeCell ref="N23:P23"/>
    <mergeCell ref="Q23:S23"/>
    <mergeCell ref="K23:M23"/>
    <mergeCell ref="N27:P27"/>
    <mergeCell ref="Q27:S27"/>
    <mergeCell ref="Q28:S28"/>
    <mergeCell ref="Q29:S29"/>
    <mergeCell ref="T29:V29"/>
    <mergeCell ref="N34:P34"/>
    <mergeCell ref="N37:P37"/>
    <mergeCell ref="K35:M35"/>
    <mergeCell ref="Q37:S37"/>
    <mergeCell ref="I34:J34"/>
    <mergeCell ref="K34:M34"/>
    <mergeCell ref="T38:V38"/>
    <mergeCell ref="A39:B39"/>
    <mergeCell ref="C39:H39"/>
    <mergeCell ref="I39:J39"/>
    <mergeCell ref="K39:M39"/>
    <mergeCell ref="N39:P39"/>
    <mergeCell ref="Q39:S39"/>
    <mergeCell ref="T39:V39"/>
    <mergeCell ref="A38:B38"/>
    <mergeCell ref="C38:H38"/>
    <mergeCell ref="I38:J38"/>
    <mergeCell ref="K38:M38"/>
    <mergeCell ref="N38:P38"/>
    <mergeCell ref="Q38:S38"/>
    <mergeCell ref="A36:B36"/>
    <mergeCell ref="A37:B37"/>
    <mergeCell ref="C37:H37"/>
    <mergeCell ref="I37:J37"/>
    <mergeCell ref="T40:V40"/>
    <mergeCell ref="A41:B41"/>
    <mergeCell ref="C41:H41"/>
    <mergeCell ref="I41:J41"/>
    <mergeCell ref="K41:M41"/>
    <mergeCell ref="N41:P41"/>
    <mergeCell ref="Q41:S41"/>
    <mergeCell ref="T41:V41"/>
    <mergeCell ref="A40:B40"/>
    <mergeCell ref="C40:H40"/>
    <mergeCell ref="N40:P40"/>
    <mergeCell ref="I40:J40"/>
    <mergeCell ref="K40:M40"/>
    <mergeCell ref="Q77:S77"/>
    <mergeCell ref="T75:V75"/>
    <mergeCell ref="A74:B74"/>
    <mergeCell ref="C74:H74"/>
    <mergeCell ref="I74:J74"/>
    <mergeCell ref="K74:M74"/>
    <mergeCell ref="N74:P74"/>
    <mergeCell ref="Q74:S74"/>
    <mergeCell ref="A75:B75"/>
    <mergeCell ref="C75:H75"/>
    <mergeCell ref="I75:J75"/>
    <mergeCell ref="K75:M75"/>
    <mergeCell ref="N75:P75"/>
    <mergeCell ref="Q75:S75"/>
    <mergeCell ref="I79:J79"/>
    <mergeCell ref="K79:M79"/>
    <mergeCell ref="X1:Z1"/>
    <mergeCell ref="N80:P80"/>
    <mergeCell ref="Q80:S80"/>
    <mergeCell ref="T80:V80"/>
    <mergeCell ref="N78:P78"/>
    <mergeCell ref="A80:B80"/>
    <mergeCell ref="C80:H80"/>
    <mergeCell ref="I80:J80"/>
    <mergeCell ref="K80:M80"/>
    <mergeCell ref="A78:B78"/>
    <mergeCell ref="W13:Z17"/>
    <mergeCell ref="A76:B76"/>
    <mergeCell ref="C76:H76"/>
    <mergeCell ref="I76:J76"/>
    <mergeCell ref="K76:M76"/>
    <mergeCell ref="N76:P76"/>
    <mergeCell ref="Q76:S76"/>
    <mergeCell ref="A77:B77"/>
    <mergeCell ref="C77:H77"/>
    <mergeCell ref="I77:J77"/>
    <mergeCell ref="K77:M77"/>
    <mergeCell ref="N77:P77"/>
    <mergeCell ref="AA19:AD19"/>
    <mergeCell ref="AA21:AD25"/>
    <mergeCell ref="W19:Z19"/>
    <mergeCell ref="T81:V81"/>
    <mergeCell ref="A81:B81"/>
    <mergeCell ref="C81:H81"/>
    <mergeCell ref="I81:J81"/>
    <mergeCell ref="K81:M81"/>
    <mergeCell ref="N81:P81"/>
    <mergeCell ref="Q81:S81"/>
    <mergeCell ref="W21:Z25"/>
    <mergeCell ref="Q78:S78"/>
    <mergeCell ref="T78:V78"/>
    <mergeCell ref="N79:P79"/>
    <mergeCell ref="Q79:S79"/>
    <mergeCell ref="T79:V79"/>
    <mergeCell ref="T76:V76"/>
    <mergeCell ref="T77:V77"/>
    <mergeCell ref="T74:V74"/>
    <mergeCell ref="C78:H78"/>
    <mergeCell ref="I78:J78"/>
    <mergeCell ref="K78:M78"/>
    <mergeCell ref="A79:B79"/>
    <mergeCell ref="C79:H79"/>
  </mergeCells>
  <phoneticPr fontId="0" type="noConversion"/>
  <pageMargins left="0.78740157480314965" right="0" top="0.39370078740157483" bottom="0.59055118110236227" header="0" footer="0"/>
  <pageSetup paperSize="9" scale="84" fitToHeight="0" orientation="portrait" horizontalDpi="4294967293" verticalDpi="300" r:id="rId1"/>
  <headerFooter alignWithMargins="0">
    <oddFooter>&amp;L&amp;"Arial,Fett"&amp;14Tischeinteilung&amp;C&amp;"Arial,Fett"&amp;14 3. Spieltag&amp;R&amp;"Arial,Fett"&amp;14alle Ligen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0"/>
  <sheetViews>
    <sheetView showZeros="0" zoomScaleNormal="100" workbookViewId="0">
      <selection activeCell="F1" sqref="F1:I2"/>
    </sheetView>
  </sheetViews>
  <sheetFormatPr baseColWidth="10" defaultRowHeight="45" customHeight="1" x14ac:dyDescent="0.2"/>
  <cols>
    <col min="1" max="3" width="14.28515625" style="59" customWidth="1"/>
    <col min="4" max="4" width="14.28515625" style="58" customWidth="1"/>
    <col min="5" max="16384" width="11.42578125" style="59"/>
  </cols>
  <sheetData>
    <row r="1" spans="1:9" s="54" customFormat="1" ht="45" customHeight="1" x14ac:dyDescent="0.2">
      <c r="A1" s="51" t="str">
        <f>Tischeint.3!AA19</f>
        <v>Liga</v>
      </c>
      <c r="B1" s="51">
        <f>Tischeint.3!W19</f>
        <v>45087</v>
      </c>
      <c r="C1" s="52" t="str">
        <f>Tischeint.3!A3</f>
        <v>3. / 1</v>
      </c>
      <c r="D1" s="86">
        <f>Tischeint.3!I3</f>
        <v>1</v>
      </c>
      <c r="E1" s="53"/>
      <c r="F1" s="445" t="s">
        <v>170</v>
      </c>
      <c r="G1" s="446"/>
      <c r="H1" s="446"/>
      <c r="I1" s="447"/>
    </row>
    <row r="2" spans="1:9" s="58" customFormat="1" ht="45" customHeight="1" x14ac:dyDescent="0.35">
      <c r="A2" s="55" t="str">
        <f>Tischeint.3!K3&amp;"  "</f>
        <v xml:space="preserve">M / 1  </v>
      </c>
      <c r="B2" s="56" t="str">
        <f>Tischeint.3!N3</f>
        <v>J / 4</v>
      </c>
      <c r="C2" s="56" t="str">
        <f>Tischeint.3!Q3</f>
        <v>W / 2</v>
      </c>
      <c r="D2" s="56" t="str">
        <f>Tischeint.3!T3</f>
        <v>E / 3</v>
      </c>
      <c r="E2" s="57"/>
      <c r="F2" s="448"/>
      <c r="G2" s="449"/>
      <c r="H2" s="449"/>
      <c r="I2" s="450"/>
    </row>
    <row r="3" spans="1:9" s="54" customFormat="1" ht="45" customHeight="1" x14ac:dyDescent="0.2">
      <c r="A3" s="51" t="str">
        <f>$A$1</f>
        <v>Liga</v>
      </c>
      <c r="B3" s="51">
        <f>$B$1</f>
        <v>45087</v>
      </c>
      <c r="C3" s="52" t="str">
        <f>Tischeint.3!A5</f>
        <v>3. / 1</v>
      </c>
      <c r="D3" s="86">
        <f>Tischeint.3!I5</f>
        <v>2</v>
      </c>
      <c r="E3" s="53"/>
      <c r="F3" s="451" t="s">
        <v>171</v>
      </c>
      <c r="G3" s="452"/>
      <c r="H3" s="452"/>
      <c r="I3" s="453"/>
    </row>
    <row r="4" spans="1:9" s="58" customFormat="1" ht="45" customHeight="1" x14ac:dyDescent="0.35">
      <c r="A4" s="55" t="str">
        <f>Tischeint.3!K5&amp;"  "</f>
        <v xml:space="preserve">M / 2  </v>
      </c>
      <c r="B4" s="56" t="str">
        <f>Tischeint.3!N5</f>
        <v>J / 3</v>
      </c>
      <c r="C4" s="56" t="str">
        <f>Tischeint.3!Q5</f>
        <v>W / 1</v>
      </c>
      <c r="D4" s="56" t="str">
        <f>Tischeint.3!T5</f>
        <v>E / 4</v>
      </c>
      <c r="E4" s="57"/>
      <c r="F4" s="454"/>
      <c r="G4" s="455"/>
      <c r="H4" s="455"/>
      <c r="I4" s="456"/>
    </row>
    <row r="5" spans="1:9" s="54" customFormat="1" ht="45" customHeight="1" x14ac:dyDescent="0.2">
      <c r="A5" s="51" t="str">
        <f>$A$1</f>
        <v>Liga</v>
      </c>
      <c r="B5" s="51">
        <f>$B$1</f>
        <v>45087</v>
      </c>
      <c r="C5" s="52" t="str">
        <f>Tischeint.3!A7</f>
        <v>3. / 1</v>
      </c>
      <c r="D5" s="86">
        <f>Tischeint.3!I7</f>
        <v>3</v>
      </c>
      <c r="E5" s="53"/>
      <c r="F5" s="457" t="s">
        <v>159</v>
      </c>
      <c r="G5" s="458"/>
      <c r="H5" s="458"/>
      <c r="I5" s="459"/>
    </row>
    <row r="6" spans="1:9" s="58" customFormat="1" ht="45" customHeight="1" x14ac:dyDescent="0.35">
      <c r="A6" s="55" t="str">
        <f>Tischeint.3!K7&amp;"  "</f>
        <v xml:space="preserve">M / 3  </v>
      </c>
      <c r="B6" s="56" t="str">
        <f>Tischeint.3!N7</f>
        <v>J / 2</v>
      </c>
      <c r="C6" s="56" t="str">
        <f>Tischeint.3!Q7</f>
        <v>W / 4</v>
      </c>
      <c r="D6" s="56" t="str">
        <f>Tischeint.3!T7</f>
        <v>E / 1</v>
      </c>
      <c r="E6" s="57"/>
      <c r="F6" s="460"/>
      <c r="G6" s="461"/>
      <c r="H6" s="461"/>
      <c r="I6" s="462"/>
    </row>
    <row r="7" spans="1:9" s="54" customFormat="1" ht="45" customHeight="1" x14ac:dyDescent="0.2">
      <c r="A7" s="51" t="str">
        <f>$A$1</f>
        <v>Liga</v>
      </c>
      <c r="B7" s="51">
        <f>$B$1</f>
        <v>45087</v>
      </c>
      <c r="C7" s="52" t="str">
        <f>Tischeint.3!A9</f>
        <v>3. / 1</v>
      </c>
      <c r="D7" s="86">
        <f>Tischeint.3!I9</f>
        <v>4</v>
      </c>
      <c r="E7" s="53"/>
      <c r="F7" s="59"/>
      <c r="G7" s="59"/>
      <c r="H7" s="59"/>
      <c r="I7" s="59"/>
    </row>
    <row r="8" spans="1:9" s="58" customFormat="1" ht="45" customHeight="1" x14ac:dyDescent="0.35">
      <c r="A8" s="55" t="str">
        <f>Tischeint.3!K9&amp;"  "</f>
        <v xml:space="preserve">M / 4  </v>
      </c>
      <c r="B8" s="56" t="str">
        <f>Tischeint.3!N9</f>
        <v>J / 1</v>
      </c>
      <c r="C8" s="56" t="str">
        <f>Tischeint.3!Q9</f>
        <v>W / 3</v>
      </c>
      <c r="D8" s="56" t="str">
        <f>Tischeint.3!T9</f>
        <v>E / 2</v>
      </c>
      <c r="E8" s="57"/>
      <c r="F8" s="59"/>
      <c r="G8" s="59"/>
      <c r="H8" s="59"/>
      <c r="I8" s="59"/>
    </row>
    <row r="9" spans="1:9" s="54" customFormat="1" ht="45" customHeight="1" x14ac:dyDescent="0.2">
      <c r="A9" s="51" t="str">
        <f>$A$1</f>
        <v>Liga</v>
      </c>
      <c r="B9" s="51">
        <f>$B$1</f>
        <v>45087</v>
      </c>
      <c r="C9" s="52" t="str">
        <f>Tischeint.3!A43</f>
        <v>3. / 2</v>
      </c>
      <c r="D9" s="86">
        <f>Tischeint.3!I43</f>
        <v>1</v>
      </c>
      <c r="E9" s="53"/>
      <c r="F9" s="59"/>
      <c r="G9" s="59"/>
      <c r="H9" s="59"/>
      <c r="I9" s="59"/>
    </row>
    <row r="10" spans="1:9" s="58" customFormat="1" ht="45" customHeight="1" x14ac:dyDescent="0.35">
      <c r="A10" s="55" t="str">
        <f>Tischeint.3!K43&amp;"  "</f>
        <v xml:space="preserve">J / 2  </v>
      </c>
      <c r="B10" s="56" t="str">
        <f>Tischeint.3!N43</f>
        <v>M / 1</v>
      </c>
      <c r="C10" s="56" t="str">
        <f>Tischeint.3!Q43</f>
        <v>E / 4</v>
      </c>
      <c r="D10" s="56" t="str">
        <f>Tischeint.3!T43</f>
        <v>W / 3</v>
      </c>
      <c r="E10" s="57"/>
      <c r="F10" s="59"/>
      <c r="G10" s="59"/>
      <c r="H10" s="59"/>
      <c r="I10" s="59"/>
    </row>
    <row r="11" spans="1:9" s="54" customFormat="1" ht="45" customHeight="1" x14ac:dyDescent="0.2">
      <c r="A11" s="51" t="str">
        <f>$A$1</f>
        <v>Liga</v>
      </c>
      <c r="B11" s="51">
        <f>$B$1</f>
        <v>45087</v>
      </c>
      <c r="C11" s="52" t="str">
        <f>Tischeint.3!A45</f>
        <v>3. / 2</v>
      </c>
      <c r="D11" s="86">
        <f>Tischeint.3!I45</f>
        <v>2</v>
      </c>
      <c r="E11" s="53"/>
      <c r="F11" s="59"/>
      <c r="G11" s="59"/>
      <c r="H11" s="59"/>
      <c r="I11" s="59"/>
    </row>
    <row r="12" spans="1:9" s="58" customFormat="1" ht="45" customHeight="1" x14ac:dyDescent="0.35">
      <c r="A12" s="55" t="str">
        <f>Tischeint.3!K45&amp;"  "</f>
        <v xml:space="preserve">J / 1  </v>
      </c>
      <c r="B12" s="56" t="str">
        <f>Tischeint.3!N45</f>
        <v>M / 2</v>
      </c>
      <c r="C12" s="56" t="str">
        <f>Tischeint.3!Q45</f>
        <v>E / 3</v>
      </c>
      <c r="D12" s="56" t="str">
        <f>Tischeint.3!T45</f>
        <v>W / 4</v>
      </c>
      <c r="E12" s="57"/>
      <c r="F12" s="59"/>
      <c r="G12" s="59"/>
      <c r="H12" s="59"/>
      <c r="I12" s="59"/>
    </row>
    <row r="13" spans="1:9" s="54" customFormat="1" ht="45" customHeight="1" x14ac:dyDescent="0.2">
      <c r="A13" s="51" t="str">
        <f>$A$1</f>
        <v>Liga</v>
      </c>
      <c r="B13" s="51">
        <f>$B$1</f>
        <v>45087</v>
      </c>
      <c r="C13" s="52" t="str">
        <f>Tischeint.3!A47</f>
        <v>3. / 2</v>
      </c>
      <c r="D13" s="86">
        <f>Tischeint.3!I47</f>
        <v>3</v>
      </c>
      <c r="E13" s="53"/>
      <c r="F13" s="59"/>
      <c r="G13" s="59"/>
      <c r="H13" s="59"/>
      <c r="I13" s="59"/>
    </row>
    <row r="14" spans="1:9" s="58" customFormat="1" ht="45" customHeight="1" x14ac:dyDescent="0.35">
      <c r="A14" s="55" t="str">
        <f>Tischeint.3!K47&amp;"  "</f>
        <v xml:space="preserve">J / 4  </v>
      </c>
      <c r="B14" s="56" t="str">
        <f>Tischeint.3!N47</f>
        <v>M / 3</v>
      </c>
      <c r="C14" s="56" t="str">
        <f>Tischeint.3!Q47</f>
        <v>E / 2</v>
      </c>
      <c r="D14" s="56" t="str">
        <f>Tischeint.3!T47</f>
        <v>W / 1</v>
      </c>
      <c r="E14" s="57"/>
      <c r="F14" s="59"/>
      <c r="G14" s="59"/>
      <c r="H14" s="59"/>
      <c r="I14" s="59"/>
    </row>
    <row r="15" spans="1:9" s="54" customFormat="1" ht="45" customHeight="1" x14ac:dyDescent="0.2">
      <c r="A15" s="51" t="str">
        <f>$A$1</f>
        <v>Liga</v>
      </c>
      <c r="B15" s="51">
        <f>$B$1</f>
        <v>45087</v>
      </c>
      <c r="C15" s="52" t="str">
        <f>Tischeint.3!A49</f>
        <v>3. / 2</v>
      </c>
      <c r="D15" s="86">
        <f>Tischeint.3!I49</f>
        <v>4</v>
      </c>
      <c r="E15" s="53"/>
      <c r="F15" s="59"/>
      <c r="G15" s="59"/>
      <c r="H15" s="59"/>
      <c r="I15" s="59"/>
    </row>
    <row r="16" spans="1:9" s="58" customFormat="1" ht="45" customHeight="1" x14ac:dyDescent="0.35">
      <c r="A16" s="55" t="str">
        <f>Tischeint.3!K49&amp;"  "</f>
        <v xml:space="preserve">J / 3  </v>
      </c>
      <c r="B16" s="56" t="str">
        <f>Tischeint.3!N49</f>
        <v>M / 4</v>
      </c>
      <c r="C16" s="56" t="str">
        <f>Tischeint.3!Q49</f>
        <v>E / 1</v>
      </c>
      <c r="D16" s="56" t="str">
        <f>Tischeint.3!T49</f>
        <v>W / 2</v>
      </c>
      <c r="E16" s="57"/>
      <c r="F16" s="59"/>
      <c r="G16" s="59"/>
      <c r="H16" s="59"/>
      <c r="I16" s="59"/>
    </row>
    <row r="17" spans="1:9" s="54" customFormat="1" ht="45" customHeight="1" x14ac:dyDescent="0.2">
      <c r="A17" s="51" t="str">
        <f>$A$1</f>
        <v>Liga</v>
      </c>
      <c r="B17" s="51">
        <f>$B$1</f>
        <v>45087</v>
      </c>
      <c r="C17" s="52" t="str">
        <f>Tischeint.3!A11</f>
        <v>3. / 1</v>
      </c>
      <c r="D17" s="86">
        <f>Tischeint.3!I11</f>
        <v>1</v>
      </c>
      <c r="E17" s="60"/>
      <c r="F17" s="59"/>
      <c r="G17" s="59"/>
      <c r="H17" s="59"/>
      <c r="I17" s="59"/>
    </row>
    <row r="18" spans="1:9" s="58" customFormat="1" ht="45" customHeight="1" x14ac:dyDescent="0.35">
      <c r="A18" s="55" t="str">
        <f>Tischeint.3!K11&amp;"  "</f>
        <v xml:space="preserve">N / 1  </v>
      </c>
      <c r="B18" s="56" t="str">
        <f>Tischeint.3!N11</f>
        <v>K / 4</v>
      </c>
      <c r="C18" s="56" t="str">
        <f>Tischeint.3!Q11</f>
        <v>X / 2</v>
      </c>
      <c r="D18" s="56" t="str">
        <f>Tischeint.3!T11</f>
        <v>A / 3</v>
      </c>
      <c r="E18" s="61"/>
      <c r="F18" s="59"/>
      <c r="G18" s="59"/>
      <c r="H18" s="59"/>
      <c r="I18" s="59"/>
    </row>
    <row r="19" spans="1:9" s="54" customFormat="1" ht="45" customHeight="1" x14ac:dyDescent="0.2">
      <c r="A19" s="51" t="str">
        <f>$A$1</f>
        <v>Liga</v>
      </c>
      <c r="B19" s="51">
        <f>$B$1</f>
        <v>45087</v>
      </c>
      <c r="C19" s="52" t="str">
        <f>Tischeint.3!A13</f>
        <v>3. / 1</v>
      </c>
      <c r="D19" s="86">
        <f>Tischeint.3!I13</f>
        <v>2</v>
      </c>
      <c r="E19" s="60"/>
      <c r="F19" s="59"/>
      <c r="G19" s="59"/>
      <c r="H19" s="59"/>
      <c r="I19" s="59"/>
    </row>
    <row r="20" spans="1:9" s="58" customFormat="1" ht="45" customHeight="1" x14ac:dyDescent="0.35">
      <c r="A20" s="55" t="str">
        <f>Tischeint.3!K13&amp;"  "</f>
        <v xml:space="preserve">N / 2  </v>
      </c>
      <c r="B20" s="56" t="str">
        <f>Tischeint.3!N13</f>
        <v>K / 3</v>
      </c>
      <c r="C20" s="56" t="str">
        <f>Tischeint.3!Q13</f>
        <v>X / 1</v>
      </c>
      <c r="D20" s="56" t="str">
        <f>Tischeint.3!T13</f>
        <v>A / 4</v>
      </c>
      <c r="E20" s="61"/>
      <c r="F20" s="59"/>
      <c r="G20" s="59"/>
      <c r="H20" s="59"/>
      <c r="I20" s="59"/>
    </row>
    <row r="21" spans="1:9" s="54" customFormat="1" ht="45" customHeight="1" x14ac:dyDescent="0.2">
      <c r="A21" s="51" t="str">
        <f>$A$1</f>
        <v>Liga</v>
      </c>
      <c r="B21" s="51">
        <f>$B$1</f>
        <v>45087</v>
      </c>
      <c r="C21" s="52" t="str">
        <f>Tischeint.3!A15</f>
        <v>3. / 1</v>
      </c>
      <c r="D21" s="86">
        <f>Tischeint.3!I15</f>
        <v>3</v>
      </c>
      <c r="E21" s="60"/>
      <c r="F21" s="59"/>
      <c r="G21" s="59"/>
      <c r="H21" s="59"/>
      <c r="I21" s="59"/>
    </row>
    <row r="22" spans="1:9" s="58" customFormat="1" ht="45" customHeight="1" x14ac:dyDescent="0.35">
      <c r="A22" s="55" t="str">
        <f>Tischeint.3!K15&amp;"  "</f>
        <v xml:space="preserve">N / 3  </v>
      </c>
      <c r="B22" s="56" t="str">
        <f>Tischeint.3!N15</f>
        <v>K / 2</v>
      </c>
      <c r="C22" s="56" t="str">
        <f>Tischeint.3!Q15</f>
        <v>X / 4</v>
      </c>
      <c r="D22" s="56" t="str">
        <f>Tischeint.3!T15</f>
        <v>A / 1</v>
      </c>
      <c r="E22" s="61"/>
      <c r="F22" s="59"/>
      <c r="G22" s="59"/>
      <c r="H22" s="59"/>
      <c r="I22" s="59"/>
    </row>
    <row r="23" spans="1:9" s="54" customFormat="1" ht="45" customHeight="1" x14ac:dyDescent="0.2">
      <c r="A23" s="51" t="str">
        <f>$A$1</f>
        <v>Liga</v>
      </c>
      <c r="B23" s="51">
        <f>$B$1</f>
        <v>45087</v>
      </c>
      <c r="C23" s="52" t="str">
        <f>Tischeint.3!A17</f>
        <v>3. / 1</v>
      </c>
      <c r="D23" s="86">
        <f>Tischeint.3!I17</f>
        <v>4</v>
      </c>
      <c r="E23" s="60"/>
      <c r="F23" s="59"/>
      <c r="G23" s="59"/>
      <c r="H23" s="59"/>
      <c r="I23" s="59"/>
    </row>
    <row r="24" spans="1:9" s="58" customFormat="1" ht="45" customHeight="1" x14ac:dyDescent="0.35">
      <c r="A24" s="55" t="str">
        <f>Tischeint.3!K17&amp;"  "</f>
        <v xml:space="preserve">N / 4  </v>
      </c>
      <c r="B24" s="56" t="str">
        <f>Tischeint.3!N17</f>
        <v>K / 1</v>
      </c>
      <c r="C24" s="56" t="str">
        <f>Tischeint.3!Q17</f>
        <v>X / 3</v>
      </c>
      <c r="D24" s="56" t="str">
        <f>Tischeint.3!T17</f>
        <v>A / 2</v>
      </c>
      <c r="E24" s="61"/>
      <c r="F24" s="59"/>
      <c r="G24" s="59"/>
      <c r="H24" s="59"/>
      <c r="I24" s="59"/>
    </row>
    <row r="25" spans="1:9" s="54" customFormat="1" ht="45" customHeight="1" x14ac:dyDescent="0.2">
      <c r="A25" s="51" t="str">
        <f>$A$1</f>
        <v>Liga</v>
      </c>
      <c r="B25" s="51">
        <f>$B$1</f>
        <v>45087</v>
      </c>
      <c r="C25" s="52" t="str">
        <f>Tischeint.3!A51</f>
        <v>3. / 2</v>
      </c>
      <c r="D25" s="86">
        <f>Tischeint.3!I51</f>
        <v>1</v>
      </c>
      <c r="E25" s="60"/>
      <c r="F25" s="59"/>
      <c r="G25" s="59"/>
      <c r="H25" s="59"/>
      <c r="I25" s="59"/>
    </row>
    <row r="26" spans="1:9" s="58" customFormat="1" ht="45" customHeight="1" x14ac:dyDescent="0.35">
      <c r="A26" s="55" t="str">
        <f>Tischeint.3!K51&amp;"  "</f>
        <v xml:space="preserve">K / 2  </v>
      </c>
      <c r="B26" s="56" t="str">
        <f>Tischeint.3!N51</f>
        <v>N / 1</v>
      </c>
      <c r="C26" s="56" t="str">
        <f>Tischeint.3!Q51</f>
        <v>A / 4</v>
      </c>
      <c r="D26" s="56" t="str">
        <f>Tischeint.3!T51</f>
        <v>X / 3</v>
      </c>
      <c r="E26" s="61"/>
      <c r="F26" s="59"/>
      <c r="G26" s="59"/>
      <c r="H26" s="59"/>
      <c r="I26" s="59"/>
    </row>
    <row r="27" spans="1:9" s="54" customFormat="1" ht="45" customHeight="1" x14ac:dyDescent="0.2">
      <c r="A27" s="51" t="str">
        <f>$A$1</f>
        <v>Liga</v>
      </c>
      <c r="B27" s="51">
        <f>$B$1</f>
        <v>45087</v>
      </c>
      <c r="C27" s="52" t="str">
        <f>Tischeint.3!A53</f>
        <v>3. / 2</v>
      </c>
      <c r="D27" s="86">
        <f>Tischeint.3!I53</f>
        <v>2</v>
      </c>
      <c r="E27" s="60"/>
      <c r="F27" s="59"/>
      <c r="G27" s="59"/>
      <c r="H27" s="59"/>
      <c r="I27" s="59"/>
    </row>
    <row r="28" spans="1:9" s="58" customFormat="1" ht="45" customHeight="1" x14ac:dyDescent="0.35">
      <c r="A28" s="55" t="str">
        <f>Tischeint.3!K53&amp;"  "</f>
        <v xml:space="preserve">K / 1  </v>
      </c>
      <c r="B28" s="56" t="str">
        <f>Tischeint.3!N53</f>
        <v>N / 2</v>
      </c>
      <c r="C28" s="56" t="str">
        <f>Tischeint.3!Q53</f>
        <v>A / 3</v>
      </c>
      <c r="D28" s="56" t="str">
        <f>Tischeint.3!T53</f>
        <v>X / 4</v>
      </c>
      <c r="E28" s="61"/>
      <c r="F28" s="59"/>
      <c r="G28" s="59"/>
      <c r="H28" s="59"/>
      <c r="I28" s="59"/>
    </row>
    <row r="29" spans="1:9" s="54" customFormat="1" ht="45" customHeight="1" x14ac:dyDescent="0.2">
      <c r="A29" s="51" t="str">
        <f>$A$1</f>
        <v>Liga</v>
      </c>
      <c r="B29" s="51">
        <f>$B$1</f>
        <v>45087</v>
      </c>
      <c r="C29" s="52" t="str">
        <f>Tischeint.3!A55</f>
        <v>3. / 2</v>
      </c>
      <c r="D29" s="86">
        <f>Tischeint.3!I55</f>
        <v>3</v>
      </c>
      <c r="E29" s="60"/>
      <c r="F29" s="59"/>
      <c r="G29" s="59"/>
      <c r="H29" s="59"/>
      <c r="I29" s="59"/>
    </row>
    <row r="30" spans="1:9" s="58" customFormat="1" ht="45" customHeight="1" x14ac:dyDescent="0.35">
      <c r="A30" s="55" t="str">
        <f>Tischeint.3!K55&amp;"  "</f>
        <v xml:space="preserve">K / 4  </v>
      </c>
      <c r="B30" s="56" t="str">
        <f>Tischeint.3!N55</f>
        <v>N / 3</v>
      </c>
      <c r="C30" s="56" t="str">
        <f>Tischeint.3!Q55</f>
        <v>A / 2</v>
      </c>
      <c r="D30" s="56" t="str">
        <f>Tischeint.3!T55</f>
        <v>X / 1</v>
      </c>
      <c r="E30" s="61"/>
      <c r="F30" s="59"/>
      <c r="G30" s="59"/>
      <c r="H30" s="59"/>
      <c r="I30" s="59"/>
    </row>
    <row r="31" spans="1:9" s="54" customFormat="1" ht="45" customHeight="1" x14ac:dyDescent="0.2">
      <c r="A31" s="51" t="str">
        <f>$A$1</f>
        <v>Liga</v>
      </c>
      <c r="B31" s="51">
        <f>$B$1</f>
        <v>45087</v>
      </c>
      <c r="C31" s="52" t="str">
        <f>Tischeint.3!A57</f>
        <v>3. / 2</v>
      </c>
      <c r="D31" s="86">
        <f>Tischeint.3!I57</f>
        <v>4</v>
      </c>
      <c r="E31" s="60"/>
      <c r="F31" s="59"/>
      <c r="G31" s="59"/>
      <c r="H31" s="59"/>
      <c r="I31" s="59"/>
    </row>
    <row r="32" spans="1:9" s="58" customFormat="1" ht="45" customHeight="1" x14ac:dyDescent="0.35">
      <c r="A32" s="55" t="str">
        <f>Tischeint.3!K57&amp;"  "</f>
        <v xml:space="preserve">K / 3  </v>
      </c>
      <c r="B32" s="56" t="str">
        <f>Tischeint.3!N57</f>
        <v>N / 4</v>
      </c>
      <c r="C32" s="56" t="str">
        <f>Tischeint.3!Q57</f>
        <v>A / 1</v>
      </c>
      <c r="D32" s="56" t="str">
        <f>Tischeint.3!T57</f>
        <v>X / 2</v>
      </c>
      <c r="E32" s="61"/>
      <c r="F32" s="59"/>
      <c r="G32" s="59"/>
      <c r="H32" s="59"/>
      <c r="I32" s="59"/>
    </row>
    <row r="33" spans="1:9" s="54" customFormat="1" ht="45" customHeight="1" x14ac:dyDescent="0.2">
      <c r="A33" s="51" t="str">
        <f>$A$1</f>
        <v>Liga</v>
      </c>
      <c r="B33" s="51">
        <f>$B$1</f>
        <v>45087</v>
      </c>
      <c r="C33" s="52" t="str">
        <f>Tischeint.3!A19</f>
        <v>3. / 1</v>
      </c>
      <c r="D33" s="86">
        <f>Tischeint.3!I19</f>
        <v>1</v>
      </c>
      <c r="E33" s="62"/>
      <c r="F33" s="59"/>
      <c r="G33" s="59"/>
      <c r="H33" s="59"/>
      <c r="I33" s="59"/>
    </row>
    <row r="34" spans="1:9" s="58" customFormat="1" ht="45" customHeight="1" x14ac:dyDescent="0.35">
      <c r="A34" s="55" t="str">
        <f>Tischeint.3!K19&amp;"  "</f>
        <v xml:space="preserve">P / 1  </v>
      </c>
      <c r="B34" s="56" t="str">
        <f>Tischeint.3!N19</f>
        <v>L / 4</v>
      </c>
      <c r="C34" s="56" t="str">
        <f>Tischeint.3!Q19</f>
        <v>T / 2</v>
      </c>
      <c r="D34" s="56" t="str">
        <f>Tischeint.3!T19</f>
        <v>B / 3</v>
      </c>
      <c r="E34" s="63"/>
      <c r="F34" s="59"/>
      <c r="G34" s="59"/>
      <c r="H34" s="59"/>
      <c r="I34" s="59"/>
    </row>
    <row r="35" spans="1:9" s="54" customFormat="1" ht="45" customHeight="1" x14ac:dyDescent="0.2">
      <c r="A35" s="51" t="str">
        <f>$A$1</f>
        <v>Liga</v>
      </c>
      <c r="B35" s="51">
        <f>$B$1</f>
        <v>45087</v>
      </c>
      <c r="C35" s="52" t="str">
        <f>Tischeint.3!A21</f>
        <v>3. / 1</v>
      </c>
      <c r="D35" s="86">
        <f>Tischeint.3!I21</f>
        <v>2</v>
      </c>
      <c r="E35" s="62"/>
      <c r="F35" s="59"/>
      <c r="G35" s="59"/>
      <c r="H35" s="59"/>
      <c r="I35" s="59"/>
    </row>
    <row r="36" spans="1:9" s="58" customFormat="1" ht="45" customHeight="1" x14ac:dyDescent="0.35">
      <c r="A36" s="55" t="str">
        <f>Tischeint.3!K21&amp;"  "</f>
        <v xml:space="preserve">P / 2  </v>
      </c>
      <c r="B36" s="56" t="str">
        <f>Tischeint.3!N21</f>
        <v>L / 3</v>
      </c>
      <c r="C36" s="56" t="str">
        <f>Tischeint.3!Q21</f>
        <v>T / 1</v>
      </c>
      <c r="D36" s="56" t="str">
        <f>Tischeint.3!T21</f>
        <v>B / 4</v>
      </c>
      <c r="E36" s="63"/>
      <c r="F36" s="59"/>
      <c r="G36" s="59"/>
      <c r="H36" s="59"/>
      <c r="I36" s="59"/>
    </row>
    <row r="37" spans="1:9" s="54" customFormat="1" ht="45" customHeight="1" x14ac:dyDescent="0.2">
      <c r="A37" s="51" t="str">
        <f>$A$1</f>
        <v>Liga</v>
      </c>
      <c r="B37" s="51">
        <f>$B$1</f>
        <v>45087</v>
      </c>
      <c r="C37" s="52" t="str">
        <f>Tischeint.3!A23</f>
        <v>3. / 1</v>
      </c>
      <c r="D37" s="86">
        <f>Tischeint.3!I23</f>
        <v>3</v>
      </c>
      <c r="E37" s="62"/>
      <c r="F37" s="59"/>
      <c r="G37" s="59"/>
      <c r="H37" s="59"/>
      <c r="I37" s="59"/>
    </row>
    <row r="38" spans="1:9" s="58" customFormat="1" ht="45" customHeight="1" x14ac:dyDescent="0.35">
      <c r="A38" s="55" t="str">
        <f>Tischeint.3!K23&amp;"  "</f>
        <v xml:space="preserve">P / 3  </v>
      </c>
      <c r="B38" s="56" t="str">
        <f>Tischeint.3!N23</f>
        <v>L / 2</v>
      </c>
      <c r="C38" s="56" t="str">
        <f>Tischeint.3!Q23</f>
        <v>T / 4</v>
      </c>
      <c r="D38" s="56" t="str">
        <f>Tischeint.3!T23</f>
        <v>B / 1</v>
      </c>
      <c r="E38" s="63"/>
      <c r="F38" s="59"/>
      <c r="G38" s="59"/>
      <c r="H38" s="59"/>
      <c r="I38" s="59"/>
    </row>
    <row r="39" spans="1:9" s="54" customFormat="1" ht="45" customHeight="1" x14ac:dyDescent="0.2">
      <c r="A39" s="51" t="str">
        <f>$A$1</f>
        <v>Liga</v>
      </c>
      <c r="B39" s="51">
        <f>$B$1</f>
        <v>45087</v>
      </c>
      <c r="C39" s="52" t="str">
        <f>Tischeint.3!A25</f>
        <v>3. / 1</v>
      </c>
      <c r="D39" s="86">
        <f>Tischeint.3!I25</f>
        <v>4</v>
      </c>
      <c r="E39" s="62"/>
      <c r="F39" s="59"/>
      <c r="G39" s="59"/>
      <c r="H39" s="59"/>
      <c r="I39" s="59"/>
    </row>
    <row r="40" spans="1:9" s="58" customFormat="1" ht="45" customHeight="1" x14ac:dyDescent="0.35">
      <c r="A40" s="55" t="str">
        <f>Tischeint.3!K25&amp;"  "</f>
        <v xml:space="preserve">P / 4  </v>
      </c>
      <c r="B40" s="56" t="str">
        <f>Tischeint.3!N25</f>
        <v>L / 1</v>
      </c>
      <c r="C40" s="56" t="str">
        <f>Tischeint.3!Q25</f>
        <v>T / 3</v>
      </c>
      <c r="D40" s="56" t="str">
        <f>Tischeint.3!T25</f>
        <v>B / 2</v>
      </c>
      <c r="E40" s="63"/>
      <c r="F40" s="59"/>
      <c r="G40" s="59"/>
      <c r="H40" s="59"/>
      <c r="I40" s="59"/>
    </row>
    <row r="41" spans="1:9" s="54" customFormat="1" ht="45" customHeight="1" x14ac:dyDescent="0.2">
      <c r="A41" s="51" t="str">
        <f>$A$1</f>
        <v>Liga</v>
      </c>
      <c r="B41" s="51">
        <f>$B$1</f>
        <v>45087</v>
      </c>
      <c r="C41" s="52" t="str">
        <f>Tischeint.3!A59</f>
        <v>3. / 2</v>
      </c>
      <c r="D41" s="86">
        <f>Tischeint.3!I59</f>
        <v>1</v>
      </c>
      <c r="E41" s="62"/>
      <c r="F41" s="59"/>
      <c r="G41" s="59"/>
      <c r="H41" s="59"/>
      <c r="I41" s="59"/>
    </row>
    <row r="42" spans="1:9" s="58" customFormat="1" ht="45" customHeight="1" x14ac:dyDescent="0.35">
      <c r="A42" s="55" t="str">
        <f>Tischeint.3!K59&amp;"  "</f>
        <v xml:space="preserve">L / 2  </v>
      </c>
      <c r="B42" s="56" t="str">
        <f>Tischeint.3!N59</f>
        <v>P / 1</v>
      </c>
      <c r="C42" s="56" t="str">
        <f>Tischeint.3!Q59</f>
        <v>B / 4</v>
      </c>
      <c r="D42" s="56" t="str">
        <f>Tischeint.3!T59</f>
        <v>T / 3</v>
      </c>
      <c r="E42" s="63"/>
      <c r="F42" s="59"/>
      <c r="G42" s="59"/>
      <c r="H42" s="59"/>
      <c r="I42" s="59"/>
    </row>
    <row r="43" spans="1:9" s="54" customFormat="1" ht="45" customHeight="1" x14ac:dyDescent="0.2">
      <c r="A43" s="51" t="str">
        <f>$A$1</f>
        <v>Liga</v>
      </c>
      <c r="B43" s="51">
        <f>$B$1</f>
        <v>45087</v>
      </c>
      <c r="C43" s="52" t="str">
        <f>Tischeint.3!A61</f>
        <v>3. / 2</v>
      </c>
      <c r="D43" s="86">
        <f>Tischeint.3!I61</f>
        <v>2</v>
      </c>
      <c r="E43" s="62"/>
      <c r="F43" s="59"/>
      <c r="G43" s="59"/>
      <c r="H43" s="59"/>
      <c r="I43" s="59"/>
    </row>
    <row r="44" spans="1:9" s="58" customFormat="1" ht="45" customHeight="1" x14ac:dyDescent="0.35">
      <c r="A44" s="55" t="str">
        <f>Tischeint.3!K61&amp;"  "</f>
        <v xml:space="preserve">L / 1  </v>
      </c>
      <c r="B44" s="56" t="str">
        <f>Tischeint.3!N61</f>
        <v>P / 2</v>
      </c>
      <c r="C44" s="56" t="str">
        <f>Tischeint.3!Q61</f>
        <v>B / 3</v>
      </c>
      <c r="D44" s="56" t="str">
        <f>Tischeint.3!T61</f>
        <v>T / 4</v>
      </c>
      <c r="E44" s="63"/>
      <c r="F44" s="59"/>
      <c r="G44" s="59"/>
      <c r="H44" s="59"/>
      <c r="I44" s="59"/>
    </row>
    <row r="45" spans="1:9" s="54" customFormat="1" ht="45" customHeight="1" x14ac:dyDescent="0.2">
      <c r="A45" s="51" t="str">
        <f>$A$1</f>
        <v>Liga</v>
      </c>
      <c r="B45" s="51">
        <f>$B$1</f>
        <v>45087</v>
      </c>
      <c r="C45" s="52" t="str">
        <f>Tischeint.3!A63</f>
        <v>3. / 2</v>
      </c>
      <c r="D45" s="86">
        <f>Tischeint.3!I63</f>
        <v>3</v>
      </c>
      <c r="E45" s="62"/>
      <c r="F45" s="59"/>
      <c r="G45" s="59"/>
      <c r="H45" s="59"/>
      <c r="I45" s="59"/>
    </row>
    <row r="46" spans="1:9" s="58" customFormat="1" ht="45" customHeight="1" x14ac:dyDescent="0.35">
      <c r="A46" s="55" t="str">
        <f>Tischeint.3!K63&amp;"  "</f>
        <v xml:space="preserve">L / 4  </v>
      </c>
      <c r="B46" s="56" t="str">
        <f>Tischeint.3!N63</f>
        <v>P / 3</v>
      </c>
      <c r="C46" s="56" t="str">
        <f>Tischeint.3!Q63</f>
        <v>B / 2</v>
      </c>
      <c r="D46" s="56" t="str">
        <f>Tischeint.3!T63</f>
        <v>T / 1</v>
      </c>
      <c r="E46" s="63"/>
      <c r="F46" s="59"/>
      <c r="G46" s="59"/>
      <c r="H46" s="59"/>
      <c r="I46" s="59"/>
    </row>
    <row r="47" spans="1:9" s="54" customFormat="1" ht="45" customHeight="1" x14ac:dyDescent="0.2">
      <c r="A47" s="51" t="str">
        <f>$A$1</f>
        <v>Liga</v>
      </c>
      <c r="B47" s="51">
        <f>$B$1</f>
        <v>45087</v>
      </c>
      <c r="C47" s="52" t="str">
        <f>Tischeint.3!A65</f>
        <v>3. / 2</v>
      </c>
      <c r="D47" s="86">
        <f>Tischeint.3!I65</f>
        <v>4</v>
      </c>
      <c r="E47" s="62"/>
      <c r="F47" s="59"/>
      <c r="G47" s="59"/>
      <c r="H47" s="59"/>
      <c r="I47" s="59"/>
    </row>
    <row r="48" spans="1:9" s="58" customFormat="1" ht="45" customHeight="1" x14ac:dyDescent="0.35">
      <c r="A48" s="55" t="str">
        <f>Tischeint.3!K65&amp;"  "</f>
        <v xml:space="preserve">L / 3  </v>
      </c>
      <c r="B48" s="56" t="str">
        <f>Tischeint.3!N65</f>
        <v>P / 4</v>
      </c>
      <c r="C48" s="56" t="str">
        <f>Tischeint.3!Q65</f>
        <v>B / 1</v>
      </c>
      <c r="D48" s="56" t="str">
        <f>Tischeint.3!T65</f>
        <v>T / 2</v>
      </c>
      <c r="E48" s="63"/>
      <c r="F48" s="59"/>
      <c r="G48" s="59"/>
      <c r="H48" s="59"/>
      <c r="I48" s="59"/>
    </row>
    <row r="49" spans="1:9" s="54" customFormat="1" ht="45" customHeight="1" x14ac:dyDescent="0.2">
      <c r="A49" s="51" t="str">
        <f>$A$1</f>
        <v>Liga</v>
      </c>
      <c r="B49" s="51">
        <f>$B$1</f>
        <v>45087</v>
      </c>
      <c r="C49" s="52" t="str">
        <f>Tischeint.3!A27</f>
        <v>3. / 1</v>
      </c>
      <c r="D49" s="86">
        <f>Tischeint.3!I27</f>
        <v>1</v>
      </c>
      <c r="E49" s="64"/>
      <c r="F49" s="59"/>
      <c r="G49" s="59"/>
      <c r="H49" s="59"/>
      <c r="I49" s="59"/>
    </row>
    <row r="50" spans="1:9" s="58" customFormat="1" ht="45" customHeight="1" x14ac:dyDescent="0.35">
      <c r="A50" s="55" t="str">
        <f>Tischeint.3!K27&amp;"  "</f>
        <v xml:space="preserve">R / 1  </v>
      </c>
      <c r="B50" s="56" t="str">
        <f>Tischeint.3!N27</f>
        <v>F / 4</v>
      </c>
      <c r="C50" s="56" t="str">
        <f>Tischeint.3!Q27</f>
        <v>U / 2</v>
      </c>
      <c r="D50" s="56" t="str">
        <f>Tischeint.3!T27</f>
        <v>C / 3</v>
      </c>
      <c r="E50" s="65"/>
      <c r="F50" s="59"/>
      <c r="G50" s="59"/>
      <c r="H50" s="59"/>
      <c r="I50" s="59"/>
    </row>
    <row r="51" spans="1:9" s="54" customFormat="1" ht="45" customHeight="1" x14ac:dyDescent="0.2">
      <c r="A51" s="51" t="str">
        <f>$A$1</f>
        <v>Liga</v>
      </c>
      <c r="B51" s="51">
        <f>$B$1</f>
        <v>45087</v>
      </c>
      <c r="C51" s="52" t="str">
        <f>Tischeint.3!A29</f>
        <v>3. / 1</v>
      </c>
      <c r="D51" s="86">
        <f>Tischeint.3!I29</f>
        <v>2</v>
      </c>
      <c r="E51" s="64"/>
      <c r="F51" s="59"/>
      <c r="G51" s="59"/>
      <c r="H51" s="59"/>
      <c r="I51" s="59"/>
    </row>
    <row r="52" spans="1:9" s="58" customFormat="1" ht="45" customHeight="1" x14ac:dyDescent="0.35">
      <c r="A52" s="55" t="str">
        <f>Tischeint.3!K29&amp;"  "</f>
        <v xml:space="preserve">R / 2  </v>
      </c>
      <c r="B52" s="56" t="str">
        <f>Tischeint.3!N29</f>
        <v>F / 3</v>
      </c>
      <c r="C52" s="56" t="str">
        <f>Tischeint.3!Q29</f>
        <v>U / 1</v>
      </c>
      <c r="D52" s="56" t="str">
        <f>Tischeint.3!T29</f>
        <v>C / 4</v>
      </c>
      <c r="E52" s="65"/>
      <c r="F52" s="59"/>
      <c r="G52" s="59"/>
      <c r="H52" s="59"/>
      <c r="I52" s="59"/>
    </row>
    <row r="53" spans="1:9" s="54" customFormat="1" ht="45" customHeight="1" x14ac:dyDescent="0.2">
      <c r="A53" s="51" t="str">
        <f>$A$1</f>
        <v>Liga</v>
      </c>
      <c r="B53" s="51">
        <f>$B$1</f>
        <v>45087</v>
      </c>
      <c r="C53" s="52" t="str">
        <f>Tischeint.3!A31</f>
        <v>3. / 1</v>
      </c>
      <c r="D53" s="86">
        <f>Tischeint.3!I31</f>
        <v>3</v>
      </c>
      <c r="E53" s="64"/>
      <c r="F53" s="59"/>
      <c r="G53" s="59"/>
      <c r="H53" s="59"/>
      <c r="I53" s="59"/>
    </row>
    <row r="54" spans="1:9" s="58" customFormat="1" ht="45" customHeight="1" x14ac:dyDescent="0.35">
      <c r="A54" s="55" t="str">
        <f>Tischeint.3!K31&amp;"  "</f>
        <v xml:space="preserve">R / 3  </v>
      </c>
      <c r="B54" s="56" t="str">
        <f>Tischeint.3!N31</f>
        <v>F / 2</v>
      </c>
      <c r="C54" s="56" t="str">
        <f>Tischeint.3!Q31</f>
        <v>U / 4</v>
      </c>
      <c r="D54" s="56" t="str">
        <f>Tischeint.3!T31</f>
        <v>C / 1</v>
      </c>
      <c r="E54" s="65"/>
      <c r="F54" s="59"/>
      <c r="G54" s="59"/>
      <c r="H54" s="59"/>
      <c r="I54" s="59"/>
    </row>
    <row r="55" spans="1:9" s="54" customFormat="1" ht="45" customHeight="1" x14ac:dyDescent="0.2">
      <c r="A55" s="51" t="str">
        <f>$A$1</f>
        <v>Liga</v>
      </c>
      <c r="B55" s="51">
        <f>$B$1</f>
        <v>45087</v>
      </c>
      <c r="C55" s="52" t="str">
        <f>Tischeint.3!A33</f>
        <v>3. / 1</v>
      </c>
      <c r="D55" s="86">
        <f>Tischeint.3!I33</f>
        <v>4</v>
      </c>
      <c r="E55" s="64"/>
      <c r="F55" s="59"/>
      <c r="G55" s="59"/>
      <c r="H55" s="59"/>
      <c r="I55" s="59"/>
    </row>
    <row r="56" spans="1:9" s="58" customFormat="1" ht="45" customHeight="1" x14ac:dyDescent="0.35">
      <c r="A56" s="55" t="str">
        <f>Tischeint.3!K33&amp;"  "</f>
        <v xml:space="preserve">R / 4  </v>
      </c>
      <c r="B56" s="56" t="str">
        <f>Tischeint.3!N33</f>
        <v>F / 1</v>
      </c>
      <c r="C56" s="56" t="str">
        <f>Tischeint.3!Q33</f>
        <v>U / 3</v>
      </c>
      <c r="D56" s="56" t="str">
        <f>Tischeint.3!T33</f>
        <v>C / 2</v>
      </c>
      <c r="E56" s="65"/>
      <c r="F56" s="59"/>
      <c r="G56" s="59"/>
      <c r="H56" s="59"/>
      <c r="I56" s="59"/>
    </row>
    <row r="57" spans="1:9" s="54" customFormat="1" ht="45" customHeight="1" x14ac:dyDescent="0.2">
      <c r="A57" s="51" t="str">
        <f>$A$1</f>
        <v>Liga</v>
      </c>
      <c r="B57" s="51">
        <f>$B$1</f>
        <v>45087</v>
      </c>
      <c r="C57" s="52" t="str">
        <f>Tischeint.3!A67</f>
        <v>3. / 2</v>
      </c>
      <c r="D57" s="86">
        <f>Tischeint.3!I67</f>
        <v>1</v>
      </c>
      <c r="E57" s="64"/>
      <c r="F57" s="59"/>
      <c r="G57" s="59"/>
      <c r="H57" s="59"/>
      <c r="I57" s="59"/>
    </row>
    <row r="58" spans="1:9" s="58" customFormat="1" ht="45" customHeight="1" x14ac:dyDescent="0.35">
      <c r="A58" s="55" t="str">
        <f>Tischeint.3!K67&amp;"  "</f>
        <v xml:space="preserve">F / 2  </v>
      </c>
      <c r="B58" s="56" t="str">
        <f>Tischeint.3!N67</f>
        <v>R / 1</v>
      </c>
      <c r="C58" s="56" t="str">
        <f>Tischeint.3!Q67</f>
        <v>C / 4</v>
      </c>
      <c r="D58" s="56" t="str">
        <f>Tischeint.3!T67</f>
        <v>U / 3</v>
      </c>
      <c r="E58" s="65"/>
      <c r="F58" s="59"/>
      <c r="G58" s="59"/>
      <c r="H58" s="59"/>
      <c r="I58" s="59"/>
    </row>
    <row r="59" spans="1:9" s="54" customFormat="1" ht="45" customHeight="1" x14ac:dyDescent="0.2">
      <c r="A59" s="51" t="str">
        <f>$A$1</f>
        <v>Liga</v>
      </c>
      <c r="B59" s="51">
        <f>$B$1</f>
        <v>45087</v>
      </c>
      <c r="C59" s="52" t="str">
        <f>Tischeint.3!A69</f>
        <v>3. / 2</v>
      </c>
      <c r="D59" s="86">
        <f>Tischeint.3!I69</f>
        <v>2</v>
      </c>
      <c r="E59" s="64"/>
      <c r="F59" s="59"/>
      <c r="G59" s="59"/>
      <c r="H59" s="59"/>
      <c r="I59" s="59"/>
    </row>
    <row r="60" spans="1:9" s="58" customFormat="1" ht="45" customHeight="1" x14ac:dyDescent="0.35">
      <c r="A60" s="55" t="str">
        <f>Tischeint.3!K69&amp;"  "</f>
        <v xml:space="preserve">F / 1  </v>
      </c>
      <c r="B60" s="56" t="str">
        <f>Tischeint.3!N69</f>
        <v>R / 2</v>
      </c>
      <c r="C60" s="56" t="str">
        <f>Tischeint.3!Q69</f>
        <v>C / 3</v>
      </c>
      <c r="D60" s="56" t="str">
        <f>Tischeint.3!T69</f>
        <v>U / 4</v>
      </c>
      <c r="E60" s="65"/>
      <c r="F60" s="59"/>
      <c r="G60" s="59"/>
      <c r="H60" s="59"/>
      <c r="I60" s="59"/>
    </row>
    <row r="61" spans="1:9" s="54" customFormat="1" ht="45" customHeight="1" x14ac:dyDescent="0.2">
      <c r="A61" s="51" t="str">
        <f>$A$1</f>
        <v>Liga</v>
      </c>
      <c r="B61" s="51">
        <f>$B$1</f>
        <v>45087</v>
      </c>
      <c r="C61" s="52" t="str">
        <f>Tischeint.3!A71</f>
        <v>3. / 2</v>
      </c>
      <c r="D61" s="86">
        <f>Tischeint.3!I71</f>
        <v>3</v>
      </c>
      <c r="E61" s="64"/>
      <c r="F61" s="59"/>
      <c r="G61" s="59"/>
      <c r="H61" s="59"/>
      <c r="I61" s="59"/>
    </row>
    <row r="62" spans="1:9" s="58" customFormat="1" ht="45" customHeight="1" x14ac:dyDescent="0.35">
      <c r="A62" s="55" t="str">
        <f>Tischeint.3!K71&amp;"  "</f>
        <v xml:space="preserve">F / 4  </v>
      </c>
      <c r="B62" s="56" t="str">
        <f>Tischeint.3!N71</f>
        <v>R / 3</v>
      </c>
      <c r="C62" s="56" t="str">
        <f>Tischeint.3!Q71</f>
        <v>C / 2</v>
      </c>
      <c r="D62" s="56" t="str">
        <f>Tischeint.3!T71</f>
        <v>U / 1</v>
      </c>
      <c r="E62" s="65"/>
      <c r="F62" s="59"/>
      <c r="G62" s="59"/>
      <c r="H62" s="59"/>
      <c r="I62" s="59"/>
    </row>
    <row r="63" spans="1:9" s="54" customFormat="1" ht="45" customHeight="1" x14ac:dyDescent="0.2">
      <c r="A63" s="51" t="str">
        <f>$A$1</f>
        <v>Liga</v>
      </c>
      <c r="B63" s="51">
        <f>$B$1</f>
        <v>45087</v>
      </c>
      <c r="C63" s="52" t="str">
        <f>Tischeint.3!A73</f>
        <v>3. / 2</v>
      </c>
      <c r="D63" s="86">
        <f>Tischeint.3!I73</f>
        <v>4</v>
      </c>
      <c r="E63" s="64"/>
      <c r="F63" s="59"/>
      <c r="G63" s="59"/>
      <c r="H63" s="59"/>
      <c r="I63" s="59"/>
    </row>
    <row r="64" spans="1:9" s="58" customFormat="1" ht="45" customHeight="1" x14ac:dyDescent="0.35">
      <c r="A64" s="55" t="str">
        <f>Tischeint.3!K73&amp;"  "</f>
        <v xml:space="preserve">F / 3  </v>
      </c>
      <c r="B64" s="56" t="str">
        <f>Tischeint.3!N73</f>
        <v>R / 4</v>
      </c>
      <c r="C64" s="56" t="str">
        <f>Tischeint.3!Q73</f>
        <v>C / 1</v>
      </c>
      <c r="D64" s="56" t="str">
        <f>Tischeint.3!T73</f>
        <v>U / 2</v>
      </c>
      <c r="E64" s="65"/>
      <c r="F64" s="59"/>
      <c r="G64" s="59"/>
      <c r="H64" s="59"/>
      <c r="I64" s="59"/>
    </row>
    <row r="65" spans="1:9" s="54" customFormat="1" ht="45" customHeight="1" x14ac:dyDescent="0.2">
      <c r="A65" s="51" t="str">
        <f>$A$1</f>
        <v>Liga</v>
      </c>
      <c r="B65" s="51">
        <f>$B$1</f>
        <v>45087</v>
      </c>
      <c r="C65" s="52" t="str">
        <f>Tischeint.3!A35</f>
        <v>3. / 1</v>
      </c>
      <c r="D65" s="86">
        <f>Tischeint.3!I35</f>
        <v>1</v>
      </c>
      <c r="E65" s="66"/>
      <c r="F65" s="59"/>
      <c r="G65" s="59"/>
      <c r="H65" s="59"/>
      <c r="I65" s="59"/>
    </row>
    <row r="66" spans="1:9" s="58" customFormat="1" ht="45" customHeight="1" x14ac:dyDescent="0.35">
      <c r="A66" s="55" t="str">
        <f>Tischeint.3!K35&amp;"  "</f>
        <v xml:space="preserve">S / 1  </v>
      </c>
      <c r="B66" s="56" t="str">
        <f>Tischeint.3!N35</f>
        <v>H / 4</v>
      </c>
      <c r="C66" s="56" t="str">
        <f>Tischeint.3!Q35</f>
        <v>V / 2</v>
      </c>
      <c r="D66" s="56" t="str">
        <f>Tischeint.3!T35</f>
        <v>D / 3</v>
      </c>
      <c r="E66" s="67"/>
      <c r="F66" s="59"/>
      <c r="G66" s="59"/>
      <c r="H66" s="59"/>
      <c r="I66" s="59"/>
    </row>
    <row r="67" spans="1:9" s="54" customFormat="1" ht="45" customHeight="1" x14ac:dyDescent="0.2">
      <c r="A67" s="51" t="str">
        <f>$A$1</f>
        <v>Liga</v>
      </c>
      <c r="B67" s="51">
        <f>$B$1</f>
        <v>45087</v>
      </c>
      <c r="C67" s="52" t="str">
        <f>Tischeint.3!A37</f>
        <v>3. / 1</v>
      </c>
      <c r="D67" s="86">
        <f>Tischeint.3!I37</f>
        <v>2</v>
      </c>
      <c r="E67" s="66"/>
      <c r="F67" s="59"/>
      <c r="G67" s="59"/>
      <c r="H67" s="59"/>
      <c r="I67" s="59"/>
    </row>
    <row r="68" spans="1:9" s="58" customFormat="1" ht="45" customHeight="1" x14ac:dyDescent="0.35">
      <c r="A68" s="55" t="str">
        <f>Tischeint.3!K37&amp;"  "</f>
        <v xml:space="preserve">S / 2  </v>
      </c>
      <c r="B68" s="56" t="str">
        <f>Tischeint.3!N37</f>
        <v>H / 3</v>
      </c>
      <c r="C68" s="56" t="str">
        <f>Tischeint.3!Q37</f>
        <v>V / 1</v>
      </c>
      <c r="D68" s="56" t="str">
        <f>Tischeint.3!T37</f>
        <v>D / 4</v>
      </c>
      <c r="E68" s="67"/>
      <c r="F68" s="59"/>
      <c r="G68" s="59"/>
      <c r="H68" s="59"/>
      <c r="I68" s="59"/>
    </row>
    <row r="69" spans="1:9" s="54" customFormat="1" ht="45" customHeight="1" x14ac:dyDescent="0.2">
      <c r="A69" s="51" t="str">
        <f>$A$1</f>
        <v>Liga</v>
      </c>
      <c r="B69" s="51">
        <f>$B$1</f>
        <v>45087</v>
      </c>
      <c r="C69" s="52" t="str">
        <f>Tischeint.3!A39</f>
        <v>3. / 1</v>
      </c>
      <c r="D69" s="86">
        <f>Tischeint.3!I39</f>
        <v>3</v>
      </c>
      <c r="E69" s="66"/>
      <c r="F69" s="59"/>
      <c r="G69" s="59"/>
      <c r="H69" s="59"/>
      <c r="I69" s="59"/>
    </row>
    <row r="70" spans="1:9" s="58" customFormat="1" ht="45" customHeight="1" x14ac:dyDescent="0.35">
      <c r="A70" s="55" t="str">
        <f>Tischeint.3!K39&amp;"  "</f>
        <v xml:space="preserve">S / 3  </v>
      </c>
      <c r="B70" s="56" t="str">
        <f>Tischeint.3!N39</f>
        <v>H / 2</v>
      </c>
      <c r="C70" s="56" t="str">
        <f>Tischeint.3!Q39</f>
        <v>V / 4</v>
      </c>
      <c r="D70" s="56" t="str">
        <f>Tischeint.3!T39</f>
        <v>D / 1</v>
      </c>
      <c r="E70" s="67"/>
      <c r="F70" s="59"/>
      <c r="G70" s="59"/>
      <c r="H70" s="59"/>
      <c r="I70" s="59"/>
    </row>
    <row r="71" spans="1:9" s="54" customFormat="1" ht="45" customHeight="1" x14ac:dyDescent="0.2">
      <c r="A71" s="51" t="str">
        <f>$A$1</f>
        <v>Liga</v>
      </c>
      <c r="B71" s="51">
        <f>$B$1</f>
        <v>45087</v>
      </c>
      <c r="C71" s="52" t="str">
        <f>Tischeint.3!A41</f>
        <v>3. / 1</v>
      </c>
      <c r="D71" s="86">
        <f>Tischeint.3!I41</f>
        <v>4</v>
      </c>
      <c r="E71" s="66"/>
      <c r="F71" s="59"/>
      <c r="G71" s="59"/>
      <c r="H71" s="59"/>
      <c r="I71" s="59"/>
    </row>
    <row r="72" spans="1:9" s="58" customFormat="1" ht="45" customHeight="1" x14ac:dyDescent="0.35">
      <c r="A72" s="55" t="str">
        <f>Tischeint.3!K41&amp;"  "</f>
        <v xml:space="preserve">S / 4  </v>
      </c>
      <c r="B72" s="56" t="str">
        <f>Tischeint.3!N41</f>
        <v>H / 1</v>
      </c>
      <c r="C72" s="56" t="str">
        <f>Tischeint.3!Q41</f>
        <v>V / 3</v>
      </c>
      <c r="D72" s="56" t="str">
        <f>Tischeint.3!T41</f>
        <v>D / 2</v>
      </c>
      <c r="E72" s="67"/>
      <c r="F72" s="59"/>
      <c r="G72" s="59"/>
      <c r="H72" s="59"/>
      <c r="I72" s="59"/>
    </row>
    <row r="73" spans="1:9" s="54" customFormat="1" ht="45" customHeight="1" x14ac:dyDescent="0.2">
      <c r="A73" s="51" t="str">
        <f>$A$1</f>
        <v>Liga</v>
      </c>
      <c r="B73" s="51">
        <f>$B$1</f>
        <v>45087</v>
      </c>
      <c r="C73" s="52" t="str">
        <f>Tischeint.3!A75</f>
        <v>3. / 2</v>
      </c>
      <c r="D73" s="86">
        <f>Tischeint.3!I75</f>
        <v>1</v>
      </c>
      <c r="E73" s="66"/>
      <c r="F73" s="59"/>
      <c r="G73" s="59"/>
      <c r="H73" s="59"/>
      <c r="I73" s="59"/>
    </row>
    <row r="74" spans="1:9" s="58" customFormat="1" ht="45" customHeight="1" x14ac:dyDescent="0.35">
      <c r="A74" s="55" t="str">
        <f>Tischeint.3!K75&amp;"  "</f>
        <v xml:space="preserve">H / 2  </v>
      </c>
      <c r="B74" s="56" t="str">
        <f>Tischeint.3!N75</f>
        <v>S / 1</v>
      </c>
      <c r="C74" s="56" t="str">
        <f>Tischeint.3!Q75</f>
        <v>D / 4</v>
      </c>
      <c r="D74" s="56" t="str">
        <f>Tischeint.3!T75</f>
        <v>V / 3</v>
      </c>
      <c r="E74" s="67"/>
      <c r="F74" s="59"/>
      <c r="G74" s="59"/>
      <c r="H74" s="59"/>
      <c r="I74" s="59"/>
    </row>
    <row r="75" spans="1:9" s="54" customFormat="1" ht="45" customHeight="1" x14ac:dyDescent="0.2">
      <c r="A75" s="51" t="str">
        <f>$A$1</f>
        <v>Liga</v>
      </c>
      <c r="B75" s="51">
        <f>$B$1</f>
        <v>45087</v>
      </c>
      <c r="C75" s="52" t="str">
        <f>Tischeint.3!A77</f>
        <v>3. / 2</v>
      </c>
      <c r="D75" s="86">
        <f>Tischeint.3!I77</f>
        <v>2</v>
      </c>
      <c r="E75" s="66"/>
      <c r="F75" s="59"/>
      <c r="G75" s="59"/>
      <c r="H75" s="59"/>
      <c r="I75" s="59"/>
    </row>
    <row r="76" spans="1:9" s="58" customFormat="1" ht="45" customHeight="1" x14ac:dyDescent="0.35">
      <c r="A76" s="55" t="str">
        <f>Tischeint.3!K77&amp;"  "</f>
        <v xml:space="preserve">H / 1  </v>
      </c>
      <c r="B76" s="56" t="str">
        <f>Tischeint.3!N77</f>
        <v>S / 2</v>
      </c>
      <c r="C76" s="56" t="str">
        <f>Tischeint.3!Q77</f>
        <v>D / 3</v>
      </c>
      <c r="D76" s="56" t="str">
        <f>Tischeint.3!T77</f>
        <v>V / 4</v>
      </c>
      <c r="E76" s="67"/>
      <c r="F76" s="59"/>
      <c r="G76" s="59"/>
      <c r="H76" s="59"/>
      <c r="I76" s="59"/>
    </row>
    <row r="77" spans="1:9" s="54" customFormat="1" ht="45" customHeight="1" x14ac:dyDescent="0.2">
      <c r="A77" s="51" t="str">
        <f>$A$1</f>
        <v>Liga</v>
      </c>
      <c r="B77" s="51">
        <f>$B$1</f>
        <v>45087</v>
      </c>
      <c r="C77" s="52" t="str">
        <f>Tischeint.3!A79</f>
        <v>3. / 2</v>
      </c>
      <c r="D77" s="86">
        <f>Tischeint.3!I79</f>
        <v>3</v>
      </c>
      <c r="E77" s="66"/>
      <c r="F77" s="59"/>
      <c r="G77" s="59"/>
      <c r="H77" s="59"/>
      <c r="I77" s="59"/>
    </row>
    <row r="78" spans="1:9" s="58" customFormat="1" ht="45" customHeight="1" x14ac:dyDescent="0.35">
      <c r="A78" s="55" t="str">
        <f>Tischeint.3!K79&amp;"  "</f>
        <v xml:space="preserve">H / 4  </v>
      </c>
      <c r="B78" s="56" t="str">
        <f>Tischeint.3!N79</f>
        <v>S / 3</v>
      </c>
      <c r="C78" s="56" t="str">
        <f>Tischeint.3!Q79</f>
        <v>D / 2</v>
      </c>
      <c r="D78" s="56" t="str">
        <f>Tischeint.3!T79</f>
        <v>V / 1</v>
      </c>
      <c r="E78" s="67"/>
      <c r="F78" s="59"/>
      <c r="G78" s="59"/>
      <c r="H78" s="59"/>
      <c r="I78" s="59"/>
    </row>
    <row r="79" spans="1:9" s="54" customFormat="1" ht="45" customHeight="1" x14ac:dyDescent="0.2">
      <c r="A79" s="51" t="str">
        <f>$A$1</f>
        <v>Liga</v>
      </c>
      <c r="B79" s="51">
        <f>$B$1</f>
        <v>45087</v>
      </c>
      <c r="C79" s="52" t="str">
        <f>Tischeint.3!A81</f>
        <v>3. / 2</v>
      </c>
      <c r="D79" s="86">
        <f>Tischeint.3!I81</f>
        <v>4</v>
      </c>
      <c r="E79" s="66"/>
      <c r="F79" s="59"/>
      <c r="G79" s="59"/>
      <c r="H79" s="59"/>
      <c r="I79" s="59"/>
    </row>
    <row r="80" spans="1:9" s="58" customFormat="1" ht="45" customHeight="1" x14ac:dyDescent="0.35">
      <c r="A80" s="55" t="str">
        <f>Tischeint.3!K81&amp;"  "</f>
        <v xml:space="preserve">H / 3  </v>
      </c>
      <c r="B80" s="56" t="str">
        <f>Tischeint.3!N81</f>
        <v>S / 4</v>
      </c>
      <c r="C80" s="56" t="str">
        <f>Tischeint.3!Q81</f>
        <v>D / 1</v>
      </c>
      <c r="D80" s="56" t="str">
        <f>Tischeint.3!T81</f>
        <v>V / 2</v>
      </c>
      <c r="E80" s="67"/>
      <c r="F80" s="59"/>
      <c r="G80" s="59"/>
      <c r="H80" s="59"/>
      <c r="I80" s="59"/>
    </row>
  </sheetData>
  <sheetProtection sheet="1" objects="1" scenarios="1"/>
  <mergeCells count="3">
    <mergeCell ref="F1:I2"/>
    <mergeCell ref="F3:I4"/>
    <mergeCell ref="F5:I6"/>
  </mergeCells>
  <phoneticPr fontId="0" type="noConversion"/>
  <pageMargins left="3.5433070866141736" right="0" top="0.55118110236220474" bottom="0" header="0" footer="0"/>
  <pageSetup paperSize="9" orientation="portrait" horizontalDpi="4294967294" verticalDpi="300" copies="2" r:id="rId1"/>
  <headerFooter alignWithMargins="0"/>
  <rowBreaks count="39" manualBreakCount="39">
    <brk id="2" max="16383" man="1"/>
    <brk id="4" max="16383" man="1"/>
    <brk id="6" max="16383" man="1"/>
    <brk id="8" max="16383" man="1"/>
    <brk id="10" max="16383" man="1"/>
    <brk id="12" max="16383" man="1"/>
    <brk id="14" max="16383" man="1"/>
    <brk id="16" max="16383" man="1"/>
    <brk id="18" max="16383" man="1"/>
    <brk id="20" max="16383" man="1"/>
    <brk id="22" max="16383" man="1"/>
    <brk id="24" max="16383" man="1"/>
    <brk id="26" max="16383" man="1"/>
    <brk id="28" max="16383" man="1"/>
    <brk id="30" max="16383" man="1"/>
    <brk id="32" max="16383" man="1"/>
    <brk id="34" max="16383" man="1"/>
    <brk id="36" max="16383" man="1"/>
    <brk id="38" max="16383" man="1"/>
    <brk id="40" max="16383" man="1"/>
    <brk id="42" max="16383" man="1"/>
    <brk id="44" max="16383" man="1"/>
    <brk id="46" max="16383" man="1"/>
    <brk id="48" max="16383" man="1"/>
    <brk id="50" max="16383" man="1"/>
    <brk id="52" max="16383" man="1"/>
    <brk id="54" max="16383" man="1"/>
    <brk id="56" max="16383" man="1"/>
    <brk id="58" max="16383" man="1"/>
    <brk id="60" max="16383" man="1"/>
    <brk id="62" max="16383" man="1"/>
    <brk id="64" max="16383" man="1"/>
    <brk id="66" max="16383" man="1"/>
    <brk id="68" max="16383" man="1"/>
    <brk id="70" max="16383" man="1"/>
    <brk id="72" max="16383" man="1"/>
    <brk id="74" max="16383" man="1"/>
    <brk id="76" max="16383" man="1"/>
    <brk id="7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81"/>
  <sheetViews>
    <sheetView zoomScale="50" workbookViewId="0">
      <selection activeCell="W19" sqref="W19:Z19"/>
    </sheetView>
  </sheetViews>
  <sheetFormatPr baseColWidth="10" defaultRowHeight="26.25" x14ac:dyDescent="0.4"/>
  <cols>
    <col min="1" max="2" width="5.7109375" style="10" customWidth="1"/>
    <col min="3" max="8" width="2.7109375" style="11" customWidth="1"/>
    <col min="9" max="10" width="5.7109375" style="10" customWidth="1"/>
    <col min="11" max="11" width="12.7109375" style="10" customWidth="1"/>
    <col min="12" max="13" width="2.7109375" style="10" customWidth="1"/>
    <col min="14" max="14" width="12.7109375" style="10" customWidth="1"/>
    <col min="15" max="16" width="2.7109375" style="10" customWidth="1"/>
    <col min="17" max="17" width="12.7109375" style="10" customWidth="1"/>
    <col min="18" max="19" width="2.7109375" style="10" customWidth="1"/>
    <col min="20" max="20" width="12.7109375" style="10" customWidth="1"/>
    <col min="21" max="22" width="2.7109375" style="10" customWidth="1"/>
    <col min="23" max="38" width="8.28515625" style="13" customWidth="1"/>
    <col min="39" max="16384" width="11.42578125" style="10"/>
  </cols>
  <sheetData>
    <row r="1" spans="1:42" ht="30" customHeight="1" thickBot="1" x14ac:dyDescent="0.45">
      <c r="A1" s="112" t="s">
        <v>138</v>
      </c>
      <c r="B1" s="113"/>
      <c r="C1" s="113"/>
      <c r="D1" s="113"/>
      <c r="E1" s="113"/>
      <c r="F1" s="113"/>
      <c r="G1" s="113"/>
      <c r="H1" s="113"/>
      <c r="I1" s="113"/>
      <c r="J1" s="113"/>
      <c r="K1" s="113"/>
      <c r="L1" s="113"/>
      <c r="M1" s="113"/>
      <c r="N1" s="113"/>
      <c r="O1" s="113"/>
      <c r="P1" s="113"/>
      <c r="Q1" s="113"/>
      <c r="R1" s="113"/>
      <c r="S1" s="113"/>
      <c r="T1" s="113"/>
      <c r="U1" s="113"/>
      <c r="V1" s="114"/>
      <c r="W1" s="12">
        <v>4</v>
      </c>
      <c r="X1" s="506" t="s">
        <v>0</v>
      </c>
      <c r="Y1" s="507"/>
      <c r="Z1" s="508"/>
      <c r="AA1" s="566" t="s">
        <v>28</v>
      </c>
      <c r="AB1" s="506"/>
      <c r="AC1" s="506"/>
      <c r="AD1" s="567"/>
      <c r="AE1" s="566" t="s">
        <v>27</v>
      </c>
      <c r="AF1" s="506"/>
      <c r="AG1" s="506"/>
      <c r="AH1" s="567"/>
      <c r="AI1" s="566" t="s">
        <v>27</v>
      </c>
      <c r="AJ1" s="506"/>
      <c r="AK1" s="506"/>
      <c r="AL1" s="567"/>
    </row>
    <row r="2" spans="1:42" ht="15" customHeight="1" x14ac:dyDescent="0.2">
      <c r="A2" s="533" t="s">
        <v>140</v>
      </c>
      <c r="B2" s="534"/>
      <c r="C2" s="540" t="s">
        <v>1</v>
      </c>
      <c r="D2" s="541"/>
      <c r="E2" s="541"/>
      <c r="F2" s="541"/>
      <c r="G2" s="541"/>
      <c r="H2" s="542"/>
      <c r="I2" s="189" t="s">
        <v>2</v>
      </c>
      <c r="J2" s="190"/>
      <c r="K2" s="177" t="s">
        <v>3</v>
      </c>
      <c r="L2" s="178"/>
      <c r="M2" s="179"/>
      <c r="N2" s="177" t="s">
        <v>4</v>
      </c>
      <c r="O2" s="178"/>
      <c r="P2" s="179"/>
      <c r="Q2" s="177" t="s">
        <v>5</v>
      </c>
      <c r="R2" s="180"/>
      <c r="S2" s="181"/>
      <c r="T2" s="177" t="s">
        <v>6</v>
      </c>
      <c r="U2" s="180"/>
      <c r="V2" s="181"/>
      <c r="W2" s="38"/>
      <c r="X2" s="39"/>
      <c r="Y2" s="39"/>
      <c r="Z2" s="40"/>
      <c r="AA2" s="563"/>
      <c r="AB2" s="564"/>
      <c r="AC2" s="564"/>
      <c r="AD2" s="565"/>
      <c r="AE2" s="563"/>
      <c r="AF2" s="564"/>
      <c r="AG2" s="564"/>
      <c r="AH2" s="565"/>
      <c r="AI2" s="563"/>
      <c r="AJ2" s="564"/>
      <c r="AK2" s="564"/>
      <c r="AL2" s="565"/>
    </row>
    <row r="3" spans="1:42" ht="30" customHeight="1" thickBot="1" x14ac:dyDescent="0.45">
      <c r="A3" s="535" t="str">
        <f>$W$1&amp;". / 1"</f>
        <v>4. / 1</v>
      </c>
      <c r="B3" s="536"/>
      <c r="C3" s="537">
        <f>W19</f>
        <v>45108</v>
      </c>
      <c r="D3" s="538"/>
      <c r="E3" s="538"/>
      <c r="F3" s="538"/>
      <c r="G3" s="538"/>
      <c r="H3" s="539"/>
      <c r="I3" s="182">
        <f>IF($AE$19=1,1,1)</f>
        <v>1</v>
      </c>
      <c r="J3" s="183"/>
      <c r="K3" s="184" t="str">
        <f>$W$3&amp;" / 1"</f>
        <v>T / 1</v>
      </c>
      <c r="L3" s="185"/>
      <c r="M3" s="186"/>
      <c r="N3" s="184" t="str">
        <f>$Z$3&amp;" / 4"</f>
        <v>R / 4</v>
      </c>
      <c r="O3" s="185"/>
      <c r="P3" s="186"/>
      <c r="Q3" s="184" t="str">
        <f>$X$3&amp;" / 2"</f>
        <v>E / 2</v>
      </c>
      <c r="R3" s="187"/>
      <c r="S3" s="188"/>
      <c r="T3" s="184" t="str">
        <f>$Y$3&amp;" / 3"</f>
        <v>H / 3</v>
      </c>
      <c r="U3" s="187"/>
      <c r="V3" s="188"/>
      <c r="W3" s="1" t="s">
        <v>18</v>
      </c>
      <c r="X3" s="2" t="s">
        <v>23</v>
      </c>
      <c r="Y3" s="2" t="s">
        <v>8</v>
      </c>
      <c r="Z3" s="3" t="s">
        <v>13</v>
      </c>
      <c r="AA3" s="1" t="s">
        <v>18</v>
      </c>
      <c r="AB3" s="2" t="s">
        <v>23</v>
      </c>
      <c r="AC3" s="2" t="s">
        <v>8</v>
      </c>
      <c r="AD3" s="3" t="s">
        <v>13</v>
      </c>
      <c r="AE3" s="1" t="s">
        <v>9</v>
      </c>
      <c r="AF3" s="2" t="s">
        <v>15</v>
      </c>
      <c r="AG3" s="2" t="s">
        <v>24</v>
      </c>
      <c r="AH3" s="3" t="s">
        <v>25</v>
      </c>
      <c r="AI3" s="1" t="s">
        <v>20</v>
      </c>
      <c r="AJ3" s="2" t="s">
        <v>7</v>
      </c>
      <c r="AK3" s="2" t="s">
        <v>19</v>
      </c>
      <c r="AL3" s="3" t="s">
        <v>8</v>
      </c>
      <c r="AM3" s="1" t="s">
        <v>8</v>
      </c>
      <c r="AN3" s="2" t="s">
        <v>11</v>
      </c>
      <c r="AO3" s="2" t="s">
        <v>19</v>
      </c>
      <c r="AP3" s="3" t="s">
        <v>23</v>
      </c>
    </row>
    <row r="4" spans="1:42" ht="15" customHeight="1" x14ac:dyDescent="0.4">
      <c r="A4" s="533" t="s">
        <v>140</v>
      </c>
      <c r="B4" s="534"/>
      <c r="C4" s="540" t="s">
        <v>1</v>
      </c>
      <c r="D4" s="541"/>
      <c r="E4" s="541"/>
      <c r="F4" s="541"/>
      <c r="G4" s="541"/>
      <c r="H4" s="542"/>
      <c r="I4" s="189" t="s">
        <v>2</v>
      </c>
      <c r="J4" s="190"/>
      <c r="K4" s="177" t="s">
        <v>3</v>
      </c>
      <c r="L4" s="178"/>
      <c r="M4" s="179"/>
      <c r="N4" s="177" t="s">
        <v>4</v>
      </c>
      <c r="O4" s="178"/>
      <c r="P4" s="179"/>
      <c r="Q4" s="177" t="s">
        <v>5</v>
      </c>
      <c r="R4" s="180"/>
      <c r="S4" s="181"/>
      <c r="T4" s="177" t="s">
        <v>6</v>
      </c>
      <c r="U4" s="180"/>
      <c r="V4" s="181"/>
      <c r="W4" s="4"/>
      <c r="X4" s="5"/>
      <c r="Y4" s="5"/>
      <c r="Z4" s="6"/>
      <c r="AA4" s="4"/>
      <c r="AB4" s="5"/>
      <c r="AC4" s="5"/>
      <c r="AD4" s="6"/>
      <c r="AE4" s="4"/>
      <c r="AF4" s="5"/>
      <c r="AG4" s="5"/>
      <c r="AH4" s="6"/>
      <c r="AI4" s="4"/>
      <c r="AJ4" s="5"/>
      <c r="AK4" s="5"/>
      <c r="AL4" s="6"/>
      <c r="AM4" s="4"/>
      <c r="AN4" s="5"/>
      <c r="AO4" s="5"/>
      <c r="AP4" s="6"/>
    </row>
    <row r="5" spans="1:42" ht="30" customHeight="1" thickBot="1" x14ac:dyDescent="0.45">
      <c r="A5" s="535" t="str">
        <f>A3</f>
        <v>4. / 1</v>
      </c>
      <c r="B5" s="536"/>
      <c r="C5" s="537">
        <f>C3</f>
        <v>45108</v>
      </c>
      <c r="D5" s="538"/>
      <c r="E5" s="538"/>
      <c r="F5" s="538"/>
      <c r="G5" s="538"/>
      <c r="H5" s="539"/>
      <c r="I5" s="182">
        <f>I3+1</f>
        <v>2</v>
      </c>
      <c r="J5" s="183"/>
      <c r="K5" s="184" t="str">
        <f>$W$3&amp;" / 2"</f>
        <v>T / 2</v>
      </c>
      <c r="L5" s="185"/>
      <c r="M5" s="186"/>
      <c r="N5" s="184" t="str">
        <f>$Z$3&amp;" / 3"</f>
        <v>R / 3</v>
      </c>
      <c r="O5" s="185"/>
      <c r="P5" s="186"/>
      <c r="Q5" s="184" t="str">
        <f>$X$3&amp;" / 1"</f>
        <v>E / 1</v>
      </c>
      <c r="R5" s="187"/>
      <c r="S5" s="188"/>
      <c r="T5" s="184" t="str">
        <f>$Y$3&amp;" / 4"</f>
        <v>H / 4</v>
      </c>
      <c r="U5" s="187"/>
      <c r="V5" s="188"/>
      <c r="W5" s="1" t="s">
        <v>22</v>
      </c>
      <c r="X5" s="2" t="s">
        <v>7</v>
      </c>
      <c r="Y5" s="2" t="s">
        <v>12</v>
      </c>
      <c r="Z5" s="3" t="s">
        <v>17</v>
      </c>
      <c r="AA5" s="1" t="s">
        <v>22</v>
      </c>
      <c r="AB5" s="2" t="s">
        <v>7</v>
      </c>
      <c r="AC5" s="2" t="s">
        <v>12</v>
      </c>
      <c r="AD5" s="3" t="s">
        <v>17</v>
      </c>
      <c r="AE5" s="1" t="s">
        <v>13</v>
      </c>
      <c r="AF5" s="2" t="s">
        <v>19</v>
      </c>
      <c r="AG5" s="2" t="s">
        <v>23</v>
      </c>
      <c r="AH5" s="3" t="s">
        <v>21</v>
      </c>
      <c r="AI5" s="1" t="s">
        <v>21</v>
      </c>
      <c r="AJ5" s="2" t="s">
        <v>15</v>
      </c>
      <c r="AK5" s="2" t="s">
        <v>12</v>
      </c>
      <c r="AL5" s="3" t="s">
        <v>16</v>
      </c>
      <c r="AM5" s="1" t="s">
        <v>12</v>
      </c>
      <c r="AN5" s="2" t="s">
        <v>7</v>
      </c>
      <c r="AO5" s="2" t="s">
        <v>15</v>
      </c>
      <c r="AP5" s="3" t="s">
        <v>24</v>
      </c>
    </row>
    <row r="6" spans="1:42" ht="15" customHeight="1" x14ac:dyDescent="0.4">
      <c r="A6" s="533" t="s">
        <v>140</v>
      </c>
      <c r="B6" s="534"/>
      <c r="C6" s="540" t="s">
        <v>1</v>
      </c>
      <c r="D6" s="541"/>
      <c r="E6" s="541"/>
      <c r="F6" s="541"/>
      <c r="G6" s="541"/>
      <c r="H6" s="542"/>
      <c r="I6" s="189" t="s">
        <v>2</v>
      </c>
      <c r="J6" s="190"/>
      <c r="K6" s="177" t="s">
        <v>3</v>
      </c>
      <c r="L6" s="178"/>
      <c r="M6" s="179"/>
      <c r="N6" s="177" t="s">
        <v>4</v>
      </c>
      <c r="O6" s="178"/>
      <c r="P6" s="179"/>
      <c r="Q6" s="177" t="s">
        <v>5</v>
      </c>
      <c r="R6" s="180"/>
      <c r="S6" s="181"/>
      <c r="T6" s="177" t="s">
        <v>6</v>
      </c>
      <c r="U6" s="180"/>
      <c r="V6" s="181"/>
      <c r="W6" s="4"/>
      <c r="X6" s="5"/>
      <c r="Y6" s="5"/>
      <c r="Z6" s="6"/>
      <c r="AA6" s="4"/>
      <c r="AB6" s="5"/>
      <c r="AC6" s="5"/>
      <c r="AD6" s="6"/>
      <c r="AE6" s="4"/>
      <c r="AF6" s="5"/>
      <c r="AG6" s="5"/>
      <c r="AH6" s="6"/>
      <c r="AI6" s="4"/>
      <c r="AJ6" s="5"/>
      <c r="AK6" s="5"/>
      <c r="AL6" s="6"/>
    </row>
    <row r="7" spans="1:42" ht="30" customHeight="1" thickBot="1" x14ac:dyDescent="0.45">
      <c r="A7" s="535" t="str">
        <f>A5</f>
        <v>4. / 1</v>
      </c>
      <c r="B7" s="536"/>
      <c r="C7" s="537">
        <f>C5</f>
        <v>45108</v>
      </c>
      <c r="D7" s="538"/>
      <c r="E7" s="538"/>
      <c r="F7" s="538"/>
      <c r="G7" s="538"/>
      <c r="H7" s="539"/>
      <c r="I7" s="182">
        <f>I5+1</f>
        <v>3</v>
      </c>
      <c r="J7" s="183"/>
      <c r="K7" s="184" t="str">
        <f>$W$3&amp;" / 3"</f>
        <v>T / 3</v>
      </c>
      <c r="L7" s="185"/>
      <c r="M7" s="186"/>
      <c r="N7" s="184" t="str">
        <f>$Z$3&amp;" / 2"</f>
        <v>R / 2</v>
      </c>
      <c r="O7" s="185"/>
      <c r="P7" s="186"/>
      <c r="Q7" s="184" t="str">
        <f>$X$3&amp;" / 4"</f>
        <v>E / 4</v>
      </c>
      <c r="R7" s="187"/>
      <c r="S7" s="188"/>
      <c r="T7" s="184" t="str">
        <f>$Y$3&amp;" / 1"</f>
        <v>H / 1</v>
      </c>
      <c r="U7" s="187"/>
      <c r="V7" s="188"/>
      <c r="W7" s="1" t="s">
        <v>26</v>
      </c>
      <c r="X7" s="2" t="s">
        <v>11</v>
      </c>
      <c r="Y7" s="2" t="s">
        <v>16</v>
      </c>
      <c r="Z7" s="3" t="s">
        <v>21</v>
      </c>
      <c r="AA7" s="1" t="s">
        <v>26</v>
      </c>
      <c r="AB7" s="2" t="s">
        <v>11</v>
      </c>
      <c r="AC7" s="2" t="s">
        <v>16</v>
      </c>
      <c r="AD7" s="3" t="s">
        <v>21</v>
      </c>
      <c r="AE7" s="1" t="s">
        <v>17</v>
      </c>
      <c r="AF7" s="2" t="s">
        <v>7</v>
      </c>
      <c r="AG7" s="2" t="s">
        <v>12</v>
      </c>
      <c r="AH7" s="3" t="s">
        <v>20</v>
      </c>
      <c r="AI7" s="1" t="s">
        <v>25</v>
      </c>
      <c r="AJ7" s="2" t="s">
        <v>11</v>
      </c>
      <c r="AK7" s="2" t="s">
        <v>23</v>
      </c>
      <c r="AL7" s="3" t="s">
        <v>24</v>
      </c>
    </row>
    <row r="8" spans="1:42" ht="15" customHeight="1" x14ac:dyDescent="0.4">
      <c r="A8" s="533" t="s">
        <v>140</v>
      </c>
      <c r="B8" s="534"/>
      <c r="C8" s="540" t="s">
        <v>1</v>
      </c>
      <c r="D8" s="541"/>
      <c r="E8" s="541"/>
      <c r="F8" s="541"/>
      <c r="G8" s="541"/>
      <c r="H8" s="542"/>
      <c r="I8" s="189" t="s">
        <v>2</v>
      </c>
      <c r="J8" s="190"/>
      <c r="K8" s="177" t="s">
        <v>3</v>
      </c>
      <c r="L8" s="178"/>
      <c r="M8" s="179"/>
      <c r="N8" s="177" t="s">
        <v>4</v>
      </c>
      <c r="O8" s="178"/>
      <c r="P8" s="179"/>
      <c r="Q8" s="177" t="s">
        <v>5</v>
      </c>
      <c r="R8" s="180"/>
      <c r="S8" s="181"/>
      <c r="T8" s="177" t="s">
        <v>6</v>
      </c>
      <c r="U8" s="180"/>
      <c r="V8" s="181"/>
      <c r="W8" s="4"/>
      <c r="X8" s="5"/>
      <c r="Y8" s="5"/>
      <c r="Z8" s="6"/>
      <c r="AA8" s="4"/>
      <c r="AB8" s="5"/>
      <c r="AC8" s="5"/>
      <c r="AD8" s="6"/>
      <c r="AE8" s="4"/>
      <c r="AF8" s="5"/>
      <c r="AG8" s="5"/>
      <c r="AH8" s="6"/>
      <c r="AI8" s="4"/>
      <c r="AJ8" s="5"/>
      <c r="AK8" s="5"/>
      <c r="AL8" s="6"/>
    </row>
    <row r="9" spans="1:42" ht="30" customHeight="1" thickBot="1" x14ac:dyDescent="0.45">
      <c r="A9" s="535" t="str">
        <f>A7</f>
        <v>4. / 1</v>
      </c>
      <c r="B9" s="536"/>
      <c r="C9" s="537">
        <f>C7</f>
        <v>45108</v>
      </c>
      <c r="D9" s="538"/>
      <c r="E9" s="538"/>
      <c r="F9" s="538"/>
      <c r="G9" s="538"/>
      <c r="H9" s="539"/>
      <c r="I9" s="182">
        <f>I7+1</f>
        <v>4</v>
      </c>
      <c r="J9" s="183"/>
      <c r="K9" s="184" t="str">
        <f>$W$3&amp;" / 4"</f>
        <v>T / 4</v>
      </c>
      <c r="L9" s="185"/>
      <c r="M9" s="186"/>
      <c r="N9" s="184" t="str">
        <f>$Z$3&amp;" / 1"</f>
        <v>R / 1</v>
      </c>
      <c r="O9" s="185"/>
      <c r="P9" s="186"/>
      <c r="Q9" s="184" t="str">
        <f>$X$3&amp;" / 3"</f>
        <v>E / 3</v>
      </c>
      <c r="R9" s="187"/>
      <c r="S9" s="188"/>
      <c r="T9" s="184" t="str">
        <f>$Y$3&amp;" / 2"</f>
        <v>H / 2</v>
      </c>
      <c r="U9" s="187"/>
      <c r="V9" s="188"/>
      <c r="W9" s="1" t="s">
        <v>10</v>
      </c>
      <c r="X9" s="2" t="s">
        <v>15</v>
      </c>
      <c r="Y9" s="2" t="s">
        <v>20</v>
      </c>
      <c r="Z9" s="3" t="s">
        <v>25</v>
      </c>
      <c r="AA9" s="1" t="s">
        <v>10</v>
      </c>
      <c r="AB9" s="2" t="s">
        <v>15</v>
      </c>
      <c r="AC9" s="2" t="s">
        <v>20</v>
      </c>
      <c r="AD9" s="3" t="s">
        <v>25</v>
      </c>
      <c r="AE9" s="1" t="s">
        <v>18</v>
      </c>
      <c r="AF9" s="2" t="s">
        <v>11</v>
      </c>
      <c r="AG9" s="2" t="s">
        <v>8</v>
      </c>
      <c r="AH9" s="3" t="s">
        <v>16</v>
      </c>
      <c r="AI9" s="1"/>
      <c r="AJ9" s="2"/>
      <c r="AK9" s="2"/>
      <c r="AL9" s="3"/>
    </row>
    <row r="10" spans="1:42" ht="15" customHeight="1" x14ac:dyDescent="0.4">
      <c r="A10" s="546" t="s">
        <v>141</v>
      </c>
      <c r="B10" s="547"/>
      <c r="C10" s="543" t="s">
        <v>1</v>
      </c>
      <c r="D10" s="544"/>
      <c r="E10" s="544"/>
      <c r="F10" s="544"/>
      <c r="G10" s="544"/>
      <c r="H10" s="545"/>
      <c r="I10" s="151" t="s">
        <v>2</v>
      </c>
      <c r="J10" s="152"/>
      <c r="K10" s="141" t="s">
        <v>3</v>
      </c>
      <c r="L10" s="147"/>
      <c r="M10" s="148"/>
      <c r="N10" s="141" t="s">
        <v>4</v>
      </c>
      <c r="O10" s="147"/>
      <c r="P10" s="148"/>
      <c r="Q10" s="141" t="s">
        <v>5</v>
      </c>
      <c r="R10" s="142"/>
      <c r="S10" s="143"/>
      <c r="T10" s="141" t="s">
        <v>6</v>
      </c>
      <c r="U10" s="142"/>
      <c r="V10" s="143"/>
      <c r="W10" s="4"/>
      <c r="X10" s="5"/>
      <c r="Y10" s="5"/>
      <c r="Z10" s="6"/>
      <c r="AA10" s="4"/>
      <c r="AB10" s="5"/>
      <c r="AC10" s="5"/>
      <c r="AD10" s="6"/>
      <c r="AE10" s="4"/>
      <c r="AF10" s="5"/>
      <c r="AG10" s="5"/>
      <c r="AH10" s="6"/>
      <c r="AI10" s="4"/>
      <c r="AJ10" s="5"/>
      <c r="AK10" s="5"/>
      <c r="AL10" s="6"/>
    </row>
    <row r="11" spans="1:42" ht="30" customHeight="1" thickBot="1" x14ac:dyDescent="0.45">
      <c r="A11" s="548" t="str">
        <f>A9</f>
        <v>4. / 1</v>
      </c>
      <c r="B11" s="549"/>
      <c r="C11" s="550">
        <f>C9</f>
        <v>45108</v>
      </c>
      <c r="D11" s="551"/>
      <c r="E11" s="551"/>
      <c r="F11" s="551"/>
      <c r="G11" s="551"/>
      <c r="H11" s="552"/>
      <c r="I11" s="149">
        <f>IF($AE$19=1,5,1)</f>
        <v>1</v>
      </c>
      <c r="J11" s="150"/>
      <c r="K11" s="144" t="str">
        <f>$W$5&amp;" / 1"</f>
        <v>U / 1</v>
      </c>
      <c r="L11" s="145"/>
      <c r="M11" s="146"/>
      <c r="N11" s="144" t="str">
        <f>$Z$5&amp;" / 4"</f>
        <v>S / 4</v>
      </c>
      <c r="O11" s="145"/>
      <c r="P11" s="146"/>
      <c r="Q11" s="144" t="str">
        <f>$X$5&amp;" / 2"</f>
        <v>A / 2</v>
      </c>
      <c r="R11" s="153"/>
      <c r="S11" s="154"/>
      <c r="T11" s="144" t="str">
        <f>$Y$5&amp;" / 3"</f>
        <v>J / 3</v>
      </c>
      <c r="U11" s="153"/>
      <c r="V11" s="154"/>
      <c r="W11" s="7" t="s">
        <v>14</v>
      </c>
      <c r="X11" s="8" t="s">
        <v>19</v>
      </c>
      <c r="Y11" s="8" t="s">
        <v>24</v>
      </c>
      <c r="Z11" s="9" t="s">
        <v>9</v>
      </c>
      <c r="AA11" s="7" t="s">
        <v>14</v>
      </c>
      <c r="AB11" s="8" t="s">
        <v>19</v>
      </c>
      <c r="AC11" s="8" t="s">
        <v>24</v>
      </c>
      <c r="AD11" s="9" t="s">
        <v>9</v>
      </c>
      <c r="AE11" s="7"/>
      <c r="AF11" s="8"/>
      <c r="AG11" s="8"/>
      <c r="AH11" s="9"/>
      <c r="AI11" s="7"/>
      <c r="AJ11" s="8"/>
      <c r="AK11" s="8"/>
      <c r="AL11" s="9"/>
    </row>
    <row r="12" spans="1:42" ht="15" customHeight="1" thickBot="1" x14ac:dyDescent="0.45">
      <c r="A12" s="546" t="s">
        <v>141</v>
      </c>
      <c r="B12" s="547"/>
      <c r="C12" s="543" t="s">
        <v>1</v>
      </c>
      <c r="D12" s="544"/>
      <c r="E12" s="544"/>
      <c r="F12" s="544"/>
      <c r="G12" s="544"/>
      <c r="H12" s="545"/>
      <c r="I12" s="151" t="s">
        <v>2</v>
      </c>
      <c r="J12" s="152"/>
      <c r="K12" s="141" t="s">
        <v>3</v>
      </c>
      <c r="L12" s="147"/>
      <c r="M12" s="148"/>
      <c r="N12" s="141" t="s">
        <v>4</v>
      </c>
      <c r="O12" s="147"/>
      <c r="P12" s="148"/>
      <c r="Q12" s="141" t="s">
        <v>5</v>
      </c>
      <c r="R12" s="142"/>
      <c r="S12" s="143"/>
      <c r="T12" s="141" t="s">
        <v>6</v>
      </c>
      <c r="U12" s="142"/>
      <c r="V12" s="143"/>
    </row>
    <row r="13" spans="1:42" ht="30" customHeight="1" thickBot="1" x14ac:dyDescent="0.25">
      <c r="A13" s="548" t="str">
        <f>A11</f>
        <v>4. / 1</v>
      </c>
      <c r="B13" s="549"/>
      <c r="C13" s="550">
        <f>C11</f>
        <v>45108</v>
      </c>
      <c r="D13" s="551"/>
      <c r="E13" s="551"/>
      <c r="F13" s="551"/>
      <c r="G13" s="551"/>
      <c r="H13" s="552"/>
      <c r="I13" s="149">
        <f>I11+1</f>
        <v>2</v>
      </c>
      <c r="J13" s="150"/>
      <c r="K13" s="144" t="str">
        <f>$W$5&amp;" / 2"</f>
        <v>U / 2</v>
      </c>
      <c r="L13" s="145"/>
      <c r="M13" s="146"/>
      <c r="N13" s="144" t="str">
        <f>$Z$5&amp;" / 3"</f>
        <v>S / 3</v>
      </c>
      <c r="O13" s="145"/>
      <c r="P13" s="146"/>
      <c r="Q13" s="144" t="str">
        <f>$X$5&amp;" / 1"</f>
        <v>A / 1</v>
      </c>
      <c r="R13" s="153"/>
      <c r="S13" s="154"/>
      <c r="T13" s="144" t="str">
        <f>$Y$5&amp;" / 4"</f>
        <v>J / 4</v>
      </c>
      <c r="U13" s="153"/>
      <c r="V13" s="154"/>
      <c r="W13" s="511" t="s">
        <v>137</v>
      </c>
      <c r="X13" s="512"/>
      <c r="Y13" s="512"/>
      <c r="Z13" s="513"/>
      <c r="AA13" s="511" t="s">
        <v>30</v>
      </c>
      <c r="AB13" s="512"/>
      <c r="AC13" s="512"/>
      <c r="AD13" s="513"/>
      <c r="AE13" s="511" t="s">
        <v>31</v>
      </c>
      <c r="AF13" s="512"/>
      <c r="AG13" s="512"/>
      <c r="AH13" s="513"/>
      <c r="AI13" s="511" t="s">
        <v>32</v>
      </c>
      <c r="AJ13" s="512"/>
      <c r="AK13" s="512"/>
      <c r="AL13" s="513"/>
    </row>
    <row r="14" spans="1:42" ht="15" customHeight="1" x14ac:dyDescent="0.2">
      <c r="A14" s="546" t="s">
        <v>141</v>
      </c>
      <c r="B14" s="547"/>
      <c r="C14" s="543" t="s">
        <v>1</v>
      </c>
      <c r="D14" s="544"/>
      <c r="E14" s="544"/>
      <c r="F14" s="544"/>
      <c r="G14" s="544"/>
      <c r="H14" s="545"/>
      <c r="I14" s="151" t="s">
        <v>2</v>
      </c>
      <c r="J14" s="152"/>
      <c r="K14" s="141" t="s">
        <v>3</v>
      </c>
      <c r="L14" s="147"/>
      <c r="M14" s="148"/>
      <c r="N14" s="141" t="s">
        <v>4</v>
      </c>
      <c r="O14" s="147"/>
      <c r="P14" s="148"/>
      <c r="Q14" s="141" t="s">
        <v>5</v>
      </c>
      <c r="R14" s="142"/>
      <c r="S14" s="143"/>
      <c r="T14" s="141" t="s">
        <v>6</v>
      </c>
      <c r="U14" s="142"/>
      <c r="V14" s="143"/>
      <c r="W14" s="514"/>
      <c r="X14" s="515"/>
      <c r="Y14" s="515"/>
      <c r="Z14" s="516"/>
      <c r="AA14" s="514"/>
      <c r="AB14" s="515"/>
      <c r="AC14" s="515"/>
      <c r="AD14" s="516"/>
      <c r="AE14" s="514"/>
      <c r="AF14" s="515"/>
      <c r="AG14" s="515"/>
      <c r="AH14" s="516"/>
      <c r="AI14" s="514"/>
      <c r="AJ14" s="515"/>
      <c r="AK14" s="515"/>
      <c r="AL14" s="516"/>
    </row>
    <row r="15" spans="1:42" ht="30" customHeight="1" thickBot="1" x14ac:dyDescent="0.25">
      <c r="A15" s="548" t="str">
        <f>A13</f>
        <v>4. / 1</v>
      </c>
      <c r="B15" s="549"/>
      <c r="C15" s="550">
        <f>C13</f>
        <v>45108</v>
      </c>
      <c r="D15" s="551"/>
      <c r="E15" s="551"/>
      <c r="F15" s="551"/>
      <c r="G15" s="551"/>
      <c r="H15" s="552"/>
      <c r="I15" s="149">
        <f>I13+1</f>
        <v>3</v>
      </c>
      <c r="J15" s="150"/>
      <c r="K15" s="144" t="str">
        <f>$W$5&amp;" / 3"</f>
        <v>U / 3</v>
      </c>
      <c r="L15" s="145"/>
      <c r="M15" s="146"/>
      <c r="N15" s="144" t="str">
        <f>$Z$5&amp;" / 2"</f>
        <v>S / 2</v>
      </c>
      <c r="O15" s="145"/>
      <c r="P15" s="146"/>
      <c r="Q15" s="144" t="str">
        <f>$X$5&amp;" / 4"</f>
        <v>A / 4</v>
      </c>
      <c r="R15" s="153"/>
      <c r="S15" s="154"/>
      <c r="T15" s="144" t="str">
        <f>$Y$5&amp;" / 1"</f>
        <v>J / 1</v>
      </c>
      <c r="U15" s="153"/>
      <c r="V15" s="154"/>
      <c r="W15" s="514"/>
      <c r="X15" s="515"/>
      <c r="Y15" s="515"/>
      <c r="Z15" s="516"/>
      <c r="AA15" s="514"/>
      <c r="AB15" s="515"/>
      <c r="AC15" s="515"/>
      <c r="AD15" s="516"/>
      <c r="AE15" s="514"/>
      <c r="AF15" s="515"/>
      <c r="AG15" s="515"/>
      <c r="AH15" s="516"/>
      <c r="AI15" s="514"/>
      <c r="AJ15" s="515"/>
      <c r="AK15" s="515"/>
      <c r="AL15" s="516"/>
    </row>
    <row r="16" spans="1:42" ht="15" customHeight="1" x14ac:dyDescent="0.2">
      <c r="A16" s="546" t="s">
        <v>141</v>
      </c>
      <c r="B16" s="547"/>
      <c r="C16" s="543" t="s">
        <v>1</v>
      </c>
      <c r="D16" s="544"/>
      <c r="E16" s="544"/>
      <c r="F16" s="544"/>
      <c r="G16" s="544"/>
      <c r="H16" s="545"/>
      <c r="I16" s="151" t="s">
        <v>2</v>
      </c>
      <c r="J16" s="152"/>
      <c r="K16" s="141" t="s">
        <v>3</v>
      </c>
      <c r="L16" s="147"/>
      <c r="M16" s="148"/>
      <c r="N16" s="141" t="s">
        <v>4</v>
      </c>
      <c r="O16" s="147"/>
      <c r="P16" s="148"/>
      <c r="Q16" s="141" t="s">
        <v>5</v>
      </c>
      <c r="R16" s="142"/>
      <c r="S16" s="143"/>
      <c r="T16" s="141" t="s">
        <v>6</v>
      </c>
      <c r="U16" s="142"/>
      <c r="V16" s="143"/>
      <c r="W16" s="517"/>
      <c r="X16" s="518"/>
      <c r="Y16" s="518"/>
      <c r="Z16" s="519"/>
      <c r="AA16" s="514"/>
      <c r="AB16" s="515"/>
      <c r="AC16" s="515"/>
      <c r="AD16" s="516"/>
      <c r="AE16" s="514"/>
      <c r="AF16" s="515"/>
      <c r="AG16" s="515"/>
      <c r="AH16" s="516"/>
      <c r="AI16" s="514"/>
      <c r="AJ16" s="515"/>
      <c r="AK16" s="515"/>
      <c r="AL16" s="516"/>
    </row>
    <row r="17" spans="1:38" ht="30" customHeight="1" thickBot="1" x14ac:dyDescent="0.25">
      <c r="A17" s="548" t="str">
        <f>A15</f>
        <v>4. / 1</v>
      </c>
      <c r="B17" s="549"/>
      <c r="C17" s="550">
        <f>C15</f>
        <v>45108</v>
      </c>
      <c r="D17" s="551"/>
      <c r="E17" s="551"/>
      <c r="F17" s="551"/>
      <c r="G17" s="551"/>
      <c r="H17" s="552"/>
      <c r="I17" s="149">
        <f>I15+1</f>
        <v>4</v>
      </c>
      <c r="J17" s="150"/>
      <c r="K17" s="144" t="str">
        <f>$W$5&amp;" / 4"</f>
        <v>U / 4</v>
      </c>
      <c r="L17" s="145"/>
      <c r="M17" s="146"/>
      <c r="N17" s="144" t="str">
        <f>$Z$5&amp;" / 1"</f>
        <v>S / 1</v>
      </c>
      <c r="O17" s="145"/>
      <c r="P17" s="146"/>
      <c r="Q17" s="144" t="str">
        <f>$X$5&amp;" / 3"</f>
        <v>A / 3</v>
      </c>
      <c r="R17" s="153"/>
      <c r="S17" s="154"/>
      <c r="T17" s="144" t="str">
        <f>$Y$5&amp;" / 2"</f>
        <v>J / 2</v>
      </c>
      <c r="U17" s="153"/>
      <c r="V17" s="154"/>
      <c r="W17" s="520"/>
      <c r="X17" s="521"/>
      <c r="Y17" s="521"/>
      <c r="Z17" s="522"/>
      <c r="AA17" s="568"/>
      <c r="AB17" s="569"/>
      <c r="AC17" s="569"/>
      <c r="AD17" s="570"/>
      <c r="AE17" s="568"/>
      <c r="AF17" s="569"/>
      <c r="AG17" s="569"/>
      <c r="AH17" s="570"/>
      <c r="AI17" s="568"/>
      <c r="AJ17" s="569"/>
      <c r="AK17" s="569"/>
      <c r="AL17" s="570"/>
    </row>
    <row r="18" spans="1:38" ht="15" customHeight="1" thickBot="1" x14ac:dyDescent="0.45">
      <c r="A18" s="531" t="s">
        <v>142</v>
      </c>
      <c r="B18" s="532"/>
      <c r="C18" s="528" t="s">
        <v>1</v>
      </c>
      <c r="D18" s="529"/>
      <c r="E18" s="529"/>
      <c r="F18" s="529"/>
      <c r="G18" s="529"/>
      <c r="H18" s="530"/>
      <c r="I18" s="126" t="s">
        <v>2</v>
      </c>
      <c r="J18" s="127"/>
      <c r="K18" s="128" t="s">
        <v>3</v>
      </c>
      <c r="L18" s="129"/>
      <c r="M18" s="130"/>
      <c r="N18" s="128" t="s">
        <v>4</v>
      </c>
      <c r="O18" s="129"/>
      <c r="P18" s="130"/>
      <c r="Q18" s="128" t="s">
        <v>5</v>
      </c>
      <c r="R18" s="175"/>
      <c r="S18" s="176"/>
      <c r="T18" s="128" t="s">
        <v>6</v>
      </c>
      <c r="U18" s="175"/>
      <c r="V18" s="176"/>
    </row>
    <row r="19" spans="1:38" ht="30" customHeight="1" thickBot="1" x14ac:dyDescent="0.45">
      <c r="A19" s="523" t="str">
        <f>A17</f>
        <v>4. / 1</v>
      </c>
      <c r="B19" s="524"/>
      <c r="C19" s="525">
        <f>C17</f>
        <v>45108</v>
      </c>
      <c r="D19" s="526"/>
      <c r="E19" s="526"/>
      <c r="F19" s="526"/>
      <c r="G19" s="526"/>
      <c r="H19" s="527"/>
      <c r="I19" s="121">
        <f>IF($AE$19=1,9,1)</f>
        <v>1</v>
      </c>
      <c r="J19" s="122"/>
      <c r="K19" s="123" t="str">
        <f>$W$7&amp;" / 1"</f>
        <v>V / 1</v>
      </c>
      <c r="L19" s="124"/>
      <c r="M19" s="125"/>
      <c r="N19" s="123" t="str">
        <f>$Z$7&amp;" / 4"</f>
        <v>M / 4</v>
      </c>
      <c r="O19" s="124"/>
      <c r="P19" s="125"/>
      <c r="Q19" s="123" t="str">
        <f>$X$7&amp;" / 2"</f>
        <v>B / 2</v>
      </c>
      <c r="R19" s="173"/>
      <c r="S19" s="174"/>
      <c r="T19" s="123" t="str">
        <f>$Y$7&amp;" / 3"</f>
        <v>K / 3</v>
      </c>
      <c r="U19" s="173"/>
      <c r="V19" s="174"/>
      <c r="W19" s="430">
        <v>45108</v>
      </c>
      <c r="X19" s="484"/>
      <c r="Y19" s="484"/>
      <c r="Z19" s="485"/>
      <c r="AA19" s="469" t="str">
        <f>Tischeint.1!AA19:AD19</f>
        <v>Liga</v>
      </c>
      <c r="AB19" s="470"/>
      <c r="AC19" s="470"/>
      <c r="AD19" s="471"/>
      <c r="AE19" s="571">
        <v>0</v>
      </c>
      <c r="AF19" s="484"/>
      <c r="AG19" s="484"/>
      <c r="AH19" s="485"/>
    </row>
    <row r="20" spans="1:38" ht="15" customHeight="1" thickBot="1" x14ac:dyDescent="0.45">
      <c r="A20" s="531" t="s">
        <v>142</v>
      </c>
      <c r="B20" s="532"/>
      <c r="C20" s="528" t="s">
        <v>1</v>
      </c>
      <c r="D20" s="529"/>
      <c r="E20" s="529"/>
      <c r="F20" s="529"/>
      <c r="G20" s="529"/>
      <c r="H20" s="530"/>
      <c r="I20" s="126" t="s">
        <v>2</v>
      </c>
      <c r="J20" s="127"/>
      <c r="K20" s="128" t="s">
        <v>3</v>
      </c>
      <c r="L20" s="129"/>
      <c r="M20" s="130"/>
      <c r="N20" s="128" t="s">
        <v>4</v>
      </c>
      <c r="O20" s="129"/>
      <c r="P20" s="130"/>
      <c r="Q20" s="128" t="s">
        <v>5</v>
      </c>
      <c r="R20" s="175"/>
      <c r="S20" s="176"/>
      <c r="T20" s="128" t="s">
        <v>6</v>
      </c>
      <c r="U20" s="175"/>
      <c r="V20" s="176"/>
    </row>
    <row r="21" spans="1:38" ht="30" customHeight="1" thickBot="1" x14ac:dyDescent="0.45">
      <c r="A21" s="523" t="str">
        <f>A19</f>
        <v>4. / 1</v>
      </c>
      <c r="B21" s="524"/>
      <c r="C21" s="525">
        <f>C19</f>
        <v>45108</v>
      </c>
      <c r="D21" s="526"/>
      <c r="E21" s="526"/>
      <c r="F21" s="526"/>
      <c r="G21" s="526"/>
      <c r="H21" s="527"/>
      <c r="I21" s="121">
        <f>I19+1</f>
        <v>2</v>
      </c>
      <c r="J21" s="122"/>
      <c r="K21" s="123" t="str">
        <f>$W$7&amp;" / 2"</f>
        <v>V / 2</v>
      </c>
      <c r="L21" s="124"/>
      <c r="M21" s="125"/>
      <c r="N21" s="123" t="str">
        <f>$Z$7&amp;" / 3"</f>
        <v>M / 3</v>
      </c>
      <c r="O21" s="124"/>
      <c r="P21" s="125"/>
      <c r="Q21" s="123" t="str">
        <f>$X$7&amp;" / 1"</f>
        <v>B / 1</v>
      </c>
      <c r="R21" s="173"/>
      <c r="S21" s="174"/>
      <c r="T21" s="123" t="str">
        <f>$Y$7&amp;" / 4"</f>
        <v>K / 4</v>
      </c>
      <c r="U21" s="173"/>
      <c r="V21" s="174"/>
      <c r="W21" s="491" t="s">
        <v>29</v>
      </c>
      <c r="X21" s="492"/>
      <c r="Y21" s="492"/>
      <c r="Z21" s="493"/>
      <c r="AA21" s="472" t="s">
        <v>161</v>
      </c>
      <c r="AB21" s="473"/>
      <c r="AC21" s="473"/>
      <c r="AD21" s="474"/>
      <c r="AE21" s="491" t="s">
        <v>163</v>
      </c>
      <c r="AF21" s="492"/>
      <c r="AG21" s="492"/>
      <c r="AH21" s="493"/>
    </row>
    <row r="22" spans="1:38" ht="15" customHeight="1" x14ac:dyDescent="0.4">
      <c r="A22" s="531" t="s">
        <v>142</v>
      </c>
      <c r="B22" s="532"/>
      <c r="C22" s="528" t="s">
        <v>1</v>
      </c>
      <c r="D22" s="529"/>
      <c r="E22" s="529"/>
      <c r="F22" s="529"/>
      <c r="G22" s="529"/>
      <c r="H22" s="530"/>
      <c r="I22" s="126" t="s">
        <v>2</v>
      </c>
      <c r="J22" s="127"/>
      <c r="K22" s="128" t="s">
        <v>3</v>
      </c>
      <c r="L22" s="129"/>
      <c r="M22" s="130"/>
      <c r="N22" s="128" t="s">
        <v>4</v>
      </c>
      <c r="O22" s="129"/>
      <c r="P22" s="130"/>
      <c r="Q22" s="128" t="s">
        <v>5</v>
      </c>
      <c r="R22" s="175"/>
      <c r="S22" s="176"/>
      <c r="T22" s="128" t="s">
        <v>6</v>
      </c>
      <c r="U22" s="175"/>
      <c r="V22" s="176"/>
      <c r="W22" s="494"/>
      <c r="X22" s="495"/>
      <c r="Y22" s="495"/>
      <c r="Z22" s="496"/>
      <c r="AA22" s="475"/>
      <c r="AB22" s="476"/>
      <c r="AC22" s="476"/>
      <c r="AD22" s="477"/>
      <c r="AE22" s="494"/>
      <c r="AF22" s="495"/>
      <c r="AG22" s="495"/>
      <c r="AH22" s="496"/>
    </row>
    <row r="23" spans="1:38" ht="30" customHeight="1" thickBot="1" x14ac:dyDescent="0.45">
      <c r="A23" s="523" t="str">
        <f>A21</f>
        <v>4. / 1</v>
      </c>
      <c r="B23" s="524"/>
      <c r="C23" s="525">
        <f>C21</f>
        <v>45108</v>
      </c>
      <c r="D23" s="526"/>
      <c r="E23" s="526"/>
      <c r="F23" s="526"/>
      <c r="G23" s="526"/>
      <c r="H23" s="527"/>
      <c r="I23" s="121">
        <f>I21+1</f>
        <v>3</v>
      </c>
      <c r="J23" s="122"/>
      <c r="K23" s="123" t="str">
        <f>$W$7&amp;" / 3"</f>
        <v>V / 3</v>
      </c>
      <c r="L23" s="124"/>
      <c r="M23" s="125"/>
      <c r="N23" s="123" t="str">
        <f>$Z$7&amp;" / 2"</f>
        <v>M / 2</v>
      </c>
      <c r="O23" s="124"/>
      <c r="P23" s="125"/>
      <c r="Q23" s="123" t="str">
        <f>$X$7&amp;" / 4"</f>
        <v>B / 4</v>
      </c>
      <c r="R23" s="173"/>
      <c r="S23" s="174"/>
      <c r="T23" s="123" t="str">
        <f>$Y$7&amp;" / 1"</f>
        <v>K / 1</v>
      </c>
      <c r="U23" s="173"/>
      <c r="V23" s="174"/>
      <c r="W23" s="494"/>
      <c r="X23" s="495"/>
      <c r="Y23" s="495"/>
      <c r="Z23" s="496"/>
      <c r="AA23" s="475"/>
      <c r="AB23" s="476"/>
      <c r="AC23" s="476"/>
      <c r="AD23" s="477"/>
      <c r="AE23" s="494"/>
      <c r="AF23" s="495"/>
      <c r="AG23" s="495"/>
      <c r="AH23" s="496"/>
    </row>
    <row r="24" spans="1:38" ht="15" customHeight="1" x14ac:dyDescent="0.4">
      <c r="A24" s="531" t="s">
        <v>142</v>
      </c>
      <c r="B24" s="532"/>
      <c r="C24" s="528" t="s">
        <v>1</v>
      </c>
      <c r="D24" s="529"/>
      <c r="E24" s="529"/>
      <c r="F24" s="529"/>
      <c r="G24" s="529"/>
      <c r="H24" s="530"/>
      <c r="I24" s="126" t="s">
        <v>2</v>
      </c>
      <c r="J24" s="127"/>
      <c r="K24" s="128" t="s">
        <v>3</v>
      </c>
      <c r="L24" s="129"/>
      <c r="M24" s="130"/>
      <c r="N24" s="128" t="s">
        <v>4</v>
      </c>
      <c r="O24" s="129"/>
      <c r="P24" s="130"/>
      <c r="Q24" s="128" t="s">
        <v>5</v>
      </c>
      <c r="R24" s="175"/>
      <c r="S24" s="176"/>
      <c r="T24" s="128" t="s">
        <v>6</v>
      </c>
      <c r="U24" s="175"/>
      <c r="V24" s="176"/>
      <c r="W24" s="497"/>
      <c r="X24" s="498"/>
      <c r="Y24" s="498"/>
      <c r="Z24" s="499"/>
      <c r="AA24" s="478"/>
      <c r="AB24" s="479"/>
      <c r="AC24" s="479"/>
      <c r="AD24" s="480"/>
      <c r="AE24" s="497"/>
      <c r="AF24" s="498"/>
      <c r="AG24" s="498"/>
      <c r="AH24" s="499"/>
    </row>
    <row r="25" spans="1:38" ht="30" customHeight="1" thickBot="1" x14ac:dyDescent="0.45">
      <c r="A25" s="523" t="str">
        <f>A23</f>
        <v>4. / 1</v>
      </c>
      <c r="B25" s="524"/>
      <c r="C25" s="525">
        <f>C23</f>
        <v>45108</v>
      </c>
      <c r="D25" s="526"/>
      <c r="E25" s="526"/>
      <c r="F25" s="526"/>
      <c r="G25" s="526"/>
      <c r="H25" s="527"/>
      <c r="I25" s="121">
        <f>I23+1</f>
        <v>4</v>
      </c>
      <c r="J25" s="122"/>
      <c r="K25" s="123" t="str">
        <f>$W$7&amp;" / 4"</f>
        <v>V / 4</v>
      </c>
      <c r="L25" s="124"/>
      <c r="M25" s="125"/>
      <c r="N25" s="123" t="str">
        <f>$Z$7&amp;" / 1"</f>
        <v>M / 1</v>
      </c>
      <c r="O25" s="124"/>
      <c r="P25" s="125"/>
      <c r="Q25" s="123" t="str">
        <f>$X$7&amp;" / 3"</f>
        <v>B / 3</v>
      </c>
      <c r="R25" s="173"/>
      <c r="S25" s="174"/>
      <c r="T25" s="123" t="str">
        <f>$Y$7&amp;" / 2"</f>
        <v>K / 2</v>
      </c>
      <c r="U25" s="173"/>
      <c r="V25" s="174"/>
      <c r="W25" s="500"/>
      <c r="X25" s="501"/>
      <c r="Y25" s="501"/>
      <c r="Z25" s="502"/>
      <c r="AA25" s="481"/>
      <c r="AB25" s="482"/>
      <c r="AC25" s="482"/>
      <c r="AD25" s="483"/>
      <c r="AE25" s="500"/>
      <c r="AF25" s="501"/>
      <c r="AG25" s="501"/>
      <c r="AH25" s="502"/>
    </row>
    <row r="26" spans="1:38" ht="15" customHeight="1" x14ac:dyDescent="0.4">
      <c r="A26" s="561" t="s">
        <v>143</v>
      </c>
      <c r="B26" s="562"/>
      <c r="C26" s="558" t="s">
        <v>1</v>
      </c>
      <c r="D26" s="559"/>
      <c r="E26" s="559"/>
      <c r="F26" s="559"/>
      <c r="G26" s="559"/>
      <c r="H26" s="560"/>
      <c r="I26" s="162" t="s">
        <v>2</v>
      </c>
      <c r="J26" s="163"/>
      <c r="K26" s="134" t="s">
        <v>3</v>
      </c>
      <c r="L26" s="135"/>
      <c r="M26" s="136"/>
      <c r="N26" s="134" t="s">
        <v>4</v>
      </c>
      <c r="O26" s="135"/>
      <c r="P26" s="136"/>
      <c r="Q26" s="134" t="s">
        <v>5</v>
      </c>
      <c r="R26" s="139"/>
      <c r="S26" s="140"/>
      <c r="T26" s="134" t="s">
        <v>6</v>
      </c>
      <c r="U26" s="139"/>
      <c r="V26" s="140"/>
    </row>
    <row r="27" spans="1:38" ht="30" customHeight="1" thickBot="1" x14ac:dyDescent="0.45">
      <c r="A27" s="553" t="str">
        <f>A25</f>
        <v>4. / 1</v>
      </c>
      <c r="B27" s="554"/>
      <c r="C27" s="555">
        <f>C25</f>
        <v>45108</v>
      </c>
      <c r="D27" s="556"/>
      <c r="E27" s="556"/>
      <c r="F27" s="556"/>
      <c r="G27" s="556"/>
      <c r="H27" s="557"/>
      <c r="I27" s="171">
        <f>IF($AE$19=1,13,1)</f>
        <v>1</v>
      </c>
      <c r="J27" s="172"/>
      <c r="K27" s="131" t="str">
        <f>$W$9&amp;" / 1"</f>
        <v>W / 1</v>
      </c>
      <c r="L27" s="137"/>
      <c r="M27" s="138"/>
      <c r="N27" s="131" t="str">
        <f>$Z$9&amp;" / 4"</f>
        <v>N / 4</v>
      </c>
      <c r="O27" s="137"/>
      <c r="P27" s="138"/>
      <c r="Q27" s="131" t="str">
        <f>$X$9&amp;" / 2"</f>
        <v>C / 2</v>
      </c>
      <c r="R27" s="132"/>
      <c r="S27" s="133"/>
      <c r="T27" s="131" t="str">
        <f>$Y$9&amp;" / 3"</f>
        <v>L / 3</v>
      </c>
      <c r="U27" s="132"/>
      <c r="V27" s="133"/>
    </row>
    <row r="28" spans="1:38" ht="15" customHeight="1" x14ac:dyDescent="0.4">
      <c r="A28" s="561" t="s">
        <v>143</v>
      </c>
      <c r="B28" s="562"/>
      <c r="C28" s="558" t="s">
        <v>1</v>
      </c>
      <c r="D28" s="559"/>
      <c r="E28" s="559"/>
      <c r="F28" s="559"/>
      <c r="G28" s="559"/>
      <c r="H28" s="560"/>
      <c r="I28" s="162" t="s">
        <v>2</v>
      </c>
      <c r="J28" s="163"/>
      <c r="K28" s="134" t="s">
        <v>3</v>
      </c>
      <c r="L28" s="135"/>
      <c r="M28" s="136"/>
      <c r="N28" s="134" t="s">
        <v>4</v>
      </c>
      <c r="O28" s="135"/>
      <c r="P28" s="136"/>
      <c r="Q28" s="134" t="s">
        <v>5</v>
      </c>
      <c r="R28" s="139"/>
      <c r="S28" s="140"/>
      <c r="T28" s="134" t="s">
        <v>6</v>
      </c>
      <c r="U28" s="139"/>
      <c r="V28" s="140"/>
    </row>
    <row r="29" spans="1:38" ht="30" customHeight="1" thickBot="1" x14ac:dyDescent="0.45">
      <c r="A29" s="553" t="str">
        <f>A27</f>
        <v>4. / 1</v>
      </c>
      <c r="B29" s="554"/>
      <c r="C29" s="555">
        <f>C27</f>
        <v>45108</v>
      </c>
      <c r="D29" s="556"/>
      <c r="E29" s="556"/>
      <c r="F29" s="556"/>
      <c r="G29" s="556"/>
      <c r="H29" s="557"/>
      <c r="I29" s="171">
        <f>I27+1</f>
        <v>2</v>
      </c>
      <c r="J29" s="172"/>
      <c r="K29" s="131" t="str">
        <f>$W$9&amp;" / 2"</f>
        <v>W / 2</v>
      </c>
      <c r="L29" s="137"/>
      <c r="M29" s="138"/>
      <c r="N29" s="131" t="str">
        <f>$Z$9&amp;" / 3"</f>
        <v>N / 3</v>
      </c>
      <c r="O29" s="137"/>
      <c r="P29" s="138"/>
      <c r="Q29" s="131" t="str">
        <f>$X$9&amp;" / 1"</f>
        <v>C / 1</v>
      </c>
      <c r="R29" s="132"/>
      <c r="S29" s="133"/>
      <c r="T29" s="131" t="str">
        <f>$Y$9&amp;" / 4"</f>
        <v>L / 4</v>
      </c>
      <c r="U29" s="132"/>
      <c r="V29" s="133"/>
    </row>
    <row r="30" spans="1:38" ht="15" customHeight="1" x14ac:dyDescent="0.4">
      <c r="A30" s="561" t="s">
        <v>143</v>
      </c>
      <c r="B30" s="562"/>
      <c r="C30" s="558" t="s">
        <v>1</v>
      </c>
      <c r="D30" s="559"/>
      <c r="E30" s="559"/>
      <c r="F30" s="559"/>
      <c r="G30" s="559"/>
      <c r="H30" s="560"/>
      <c r="I30" s="162" t="s">
        <v>2</v>
      </c>
      <c r="J30" s="163"/>
      <c r="K30" s="134" t="s">
        <v>3</v>
      </c>
      <c r="L30" s="135"/>
      <c r="M30" s="136"/>
      <c r="N30" s="134" t="s">
        <v>4</v>
      </c>
      <c r="O30" s="135"/>
      <c r="P30" s="136"/>
      <c r="Q30" s="134" t="s">
        <v>5</v>
      </c>
      <c r="R30" s="139"/>
      <c r="S30" s="140"/>
      <c r="T30" s="134" t="s">
        <v>6</v>
      </c>
      <c r="U30" s="139"/>
      <c r="V30" s="140"/>
    </row>
    <row r="31" spans="1:38" ht="30" customHeight="1" thickBot="1" x14ac:dyDescent="0.45">
      <c r="A31" s="553" t="str">
        <f>A29</f>
        <v>4. / 1</v>
      </c>
      <c r="B31" s="554"/>
      <c r="C31" s="555">
        <f>C29</f>
        <v>45108</v>
      </c>
      <c r="D31" s="556"/>
      <c r="E31" s="556"/>
      <c r="F31" s="556"/>
      <c r="G31" s="556"/>
      <c r="H31" s="557"/>
      <c r="I31" s="171">
        <f>I29+1</f>
        <v>3</v>
      </c>
      <c r="J31" s="172"/>
      <c r="K31" s="131" t="str">
        <f>$W$9&amp;" / 3"</f>
        <v>W / 3</v>
      </c>
      <c r="L31" s="137"/>
      <c r="M31" s="138"/>
      <c r="N31" s="131" t="str">
        <f>$Z$9&amp;" / 2"</f>
        <v>N / 2</v>
      </c>
      <c r="O31" s="137"/>
      <c r="P31" s="138"/>
      <c r="Q31" s="131" t="str">
        <f>$X$9&amp;" / 4"</f>
        <v>C / 4</v>
      </c>
      <c r="R31" s="132"/>
      <c r="S31" s="133"/>
      <c r="T31" s="131" t="str">
        <f>$Y$9&amp;" / 1"</f>
        <v>L / 1</v>
      </c>
      <c r="U31" s="132"/>
      <c r="V31" s="133"/>
    </row>
    <row r="32" spans="1:38" ht="15" customHeight="1" x14ac:dyDescent="0.4">
      <c r="A32" s="561" t="s">
        <v>143</v>
      </c>
      <c r="B32" s="562"/>
      <c r="C32" s="558" t="s">
        <v>1</v>
      </c>
      <c r="D32" s="559"/>
      <c r="E32" s="559"/>
      <c r="F32" s="559"/>
      <c r="G32" s="559"/>
      <c r="H32" s="560"/>
      <c r="I32" s="162" t="s">
        <v>2</v>
      </c>
      <c r="J32" s="163"/>
      <c r="K32" s="134" t="s">
        <v>3</v>
      </c>
      <c r="L32" s="135"/>
      <c r="M32" s="136"/>
      <c r="N32" s="134" t="s">
        <v>4</v>
      </c>
      <c r="O32" s="135"/>
      <c r="P32" s="136"/>
      <c r="Q32" s="134" t="s">
        <v>5</v>
      </c>
      <c r="R32" s="139"/>
      <c r="S32" s="140"/>
      <c r="T32" s="134" t="s">
        <v>6</v>
      </c>
      <c r="U32" s="139"/>
      <c r="V32" s="140"/>
    </row>
    <row r="33" spans="1:22" ht="30" customHeight="1" thickBot="1" x14ac:dyDescent="0.45">
      <c r="A33" s="553" t="str">
        <f>A31</f>
        <v>4. / 1</v>
      </c>
      <c r="B33" s="554"/>
      <c r="C33" s="555">
        <f>C31</f>
        <v>45108</v>
      </c>
      <c r="D33" s="556"/>
      <c r="E33" s="556"/>
      <c r="F33" s="556"/>
      <c r="G33" s="556"/>
      <c r="H33" s="557"/>
      <c r="I33" s="171">
        <f>I31+1</f>
        <v>4</v>
      </c>
      <c r="J33" s="172"/>
      <c r="K33" s="131" t="str">
        <f>$W$9&amp;" / 4"</f>
        <v>W / 4</v>
      </c>
      <c r="L33" s="137"/>
      <c r="M33" s="138"/>
      <c r="N33" s="131" t="str">
        <f>$Z$9&amp;" / 1"</f>
        <v>N / 1</v>
      </c>
      <c r="O33" s="137"/>
      <c r="P33" s="138"/>
      <c r="Q33" s="131" t="str">
        <f>$X$9&amp;" / 3"</f>
        <v>C / 3</v>
      </c>
      <c r="R33" s="132"/>
      <c r="S33" s="133"/>
      <c r="T33" s="131" t="str">
        <f>$Y$9&amp;" / 2"</f>
        <v>L / 2</v>
      </c>
      <c r="U33" s="132"/>
      <c r="V33" s="133"/>
    </row>
    <row r="34" spans="1:22" ht="15" customHeight="1" x14ac:dyDescent="0.4">
      <c r="A34" s="509" t="s">
        <v>144</v>
      </c>
      <c r="B34" s="510"/>
      <c r="C34" s="503" t="s">
        <v>1</v>
      </c>
      <c r="D34" s="504"/>
      <c r="E34" s="504"/>
      <c r="F34" s="504"/>
      <c r="G34" s="504"/>
      <c r="H34" s="505"/>
      <c r="I34" s="117" t="s">
        <v>2</v>
      </c>
      <c r="J34" s="118"/>
      <c r="K34" s="104" t="s">
        <v>3</v>
      </c>
      <c r="L34" s="110"/>
      <c r="M34" s="111"/>
      <c r="N34" s="104" t="s">
        <v>4</v>
      </c>
      <c r="O34" s="110"/>
      <c r="P34" s="111"/>
      <c r="Q34" s="104" t="s">
        <v>5</v>
      </c>
      <c r="R34" s="105"/>
      <c r="S34" s="106"/>
      <c r="T34" s="104" t="s">
        <v>6</v>
      </c>
      <c r="U34" s="105"/>
      <c r="V34" s="106"/>
    </row>
    <row r="35" spans="1:22" ht="30" customHeight="1" thickBot="1" x14ac:dyDescent="0.45">
      <c r="A35" s="486" t="str">
        <f>A33</f>
        <v>4. / 1</v>
      </c>
      <c r="B35" s="487"/>
      <c r="C35" s="488">
        <f>C33</f>
        <v>45108</v>
      </c>
      <c r="D35" s="489"/>
      <c r="E35" s="489"/>
      <c r="F35" s="489"/>
      <c r="G35" s="489"/>
      <c r="H35" s="490"/>
      <c r="I35" s="119">
        <f>IF($AE$19=1,17,1)</f>
        <v>1</v>
      </c>
      <c r="J35" s="120"/>
      <c r="K35" s="107" t="str">
        <f>$W$11&amp;" / 1"</f>
        <v>X / 1</v>
      </c>
      <c r="L35" s="108"/>
      <c r="M35" s="109"/>
      <c r="N35" s="107" t="str">
        <f>$Z$11&amp;" / 4"</f>
        <v>P / 4</v>
      </c>
      <c r="O35" s="108"/>
      <c r="P35" s="109"/>
      <c r="Q35" s="107" t="str">
        <f>$X$11&amp;" / 2"</f>
        <v>D / 2</v>
      </c>
      <c r="R35" s="115"/>
      <c r="S35" s="116"/>
      <c r="T35" s="107" t="str">
        <f>$Y$11&amp;" / 3"</f>
        <v>F / 3</v>
      </c>
      <c r="U35" s="115"/>
      <c r="V35" s="116"/>
    </row>
    <row r="36" spans="1:22" ht="15" customHeight="1" x14ac:dyDescent="0.4">
      <c r="A36" s="509" t="s">
        <v>144</v>
      </c>
      <c r="B36" s="510"/>
      <c r="C36" s="503" t="s">
        <v>1</v>
      </c>
      <c r="D36" s="504"/>
      <c r="E36" s="504"/>
      <c r="F36" s="504"/>
      <c r="G36" s="504"/>
      <c r="H36" s="505"/>
      <c r="I36" s="117" t="s">
        <v>2</v>
      </c>
      <c r="J36" s="118"/>
      <c r="K36" s="104" t="s">
        <v>3</v>
      </c>
      <c r="L36" s="110"/>
      <c r="M36" s="111"/>
      <c r="N36" s="104" t="s">
        <v>4</v>
      </c>
      <c r="O36" s="110"/>
      <c r="P36" s="111"/>
      <c r="Q36" s="104" t="s">
        <v>5</v>
      </c>
      <c r="R36" s="105"/>
      <c r="S36" s="106"/>
      <c r="T36" s="104" t="s">
        <v>6</v>
      </c>
      <c r="U36" s="105"/>
      <c r="V36" s="106"/>
    </row>
    <row r="37" spans="1:22" ht="30" customHeight="1" thickBot="1" x14ac:dyDescent="0.45">
      <c r="A37" s="486" t="str">
        <f>A35</f>
        <v>4. / 1</v>
      </c>
      <c r="B37" s="487"/>
      <c r="C37" s="488">
        <f>C35</f>
        <v>45108</v>
      </c>
      <c r="D37" s="489"/>
      <c r="E37" s="489"/>
      <c r="F37" s="489"/>
      <c r="G37" s="489"/>
      <c r="H37" s="490"/>
      <c r="I37" s="119">
        <f>I35+1</f>
        <v>2</v>
      </c>
      <c r="J37" s="120"/>
      <c r="K37" s="107" t="str">
        <f>$W$11&amp;" / 2"</f>
        <v>X / 2</v>
      </c>
      <c r="L37" s="108"/>
      <c r="M37" s="109"/>
      <c r="N37" s="107" t="str">
        <f>$Z$11&amp;" / 3"</f>
        <v>P / 3</v>
      </c>
      <c r="O37" s="108"/>
      <c r="P37" s="109"/>
      <c r="Q37" s="107" t="str">
        <f>$X$11&amp;" / 1"</f>
        <v>D / 1</v>
      </c>
      <c r="R37" s="115"/>
      <c r="S37" s="116"/>
      <c r="T37" s="107" t="str">
        <f>$Y$11&amp;" / 4"</f>
        <v>F / 4</v>
      </c>
      <c r="U37" s="115"/>
      <c r="V37" s="116"/>
    </row>
    <row r="38" spans="1:22" ht="15" customHeight="1" x14ac:dyDescent="0.4">
      <c r="A38" s="509" t="s">
        <v>144</v>
      </c>
      <c r="B38" s="510"/>
      <c r="C38" s="503" t="s">
        <v>1</v>
      </c>
      <c r="D38" s="504"/>
      <c r="E38" s="504"/>
      <c r="F38" s="504"/>
      <c r="G38" s="504"/>
      <c r="H38" s="505"/>
      <c r="I38" s="117" t="s">
        <v>2</v>
      </c>
      <c r="J38" s="118"/>
      <c r="K38" s="104" t="s">
        <v>3</v>
      </c>
      <c r="L38" s="110"/>
      <c r="M38" s="111"/>
      <c r="N38" s="104" t="s">
        <v>4</v>
      </c>
      <c r="O38" s="110"/>
      <c r="P38" s="111"/>
      <c r="Q38" s="104" t="s">
        <v>5</v>
      </c>
      <c r="R38" s="105"/>
      <c r="S38" s="106"/>
      <c r="T38" s="104" t="s">
        <v>6</v>
      </c>
      <c r="U38" s="105"/>
      <c r="V38" s="106"/>
    </row>
    <row r="39" spans="1:22" ht="30" customHeight="1" thickBot="1" x14ac:dyDescent="0.45">
      <c r="A39" s="486" t="str">
        <f>A37</f>
        <v>4. / 1</v>
      </c>
      <c r="B39" s="487"/>
      <c r="C39" s="488">
        <f>C37</f>
        <v>45108</v>
      </c>
      <c r="D39" s="489"/>
      <c r="E39" s="489"/>
      <c r="F39" s="489"/>
      <c r="G39" s="489"/>
      <c r="H39" s="490"/>
      <c r="I39" s="119">
        <f>I37+1</f>
        <v>3</v>
      </c>
      <c r="J39" s="120"/>
      <c r="K39" s="107" t="str">
        <f>$W$11&amp;" / 3"</f>
        <v>X / 3</v>
      </c>
      <c r="L39" s="108"/>
      <c r="M39" s="109"/>
      <c r="N39" s="107" t="str">
        <f>$Z$11&amp;" / 2"</f>
        <v>P / 2</v>
      </c>
      <c r="O39" s="108"/>
      <c r="P39" s="109"/>
      <c r="Q39" s="107" t="str">
        <f>$X$11&amp;" / 4"</f>
        <v>D / 4</v>
      </c>
      <c r="R39" s="115"/>
      <c r="S39" s="116"/>
      <c r="T39" s="107" t="str">
        <f>$Y$11&amp;" / 1"</f>
        <v>F / 1</v>
      </c>
      <c r="U39" s="115"/>
      <c r="V39" s="116"/>
    </row>
    <row r="40" spans="1:22" ht="15" customHeight="1" x14ac:dyDescent="0.4">
      <c r="A40" s="509" t="s">
        <v>144</v>
      </c>
      <c r="B40" s="510"/>
      <c r="C40" s="503" t="s">
        <v>1</v>
      </c>
      <c r="D40" s="504"/>
      <c r="E40" s="504"/>
      <c r="F40" s="504"/>
      <c r="G40" s="504"/>
      <c r="H40" s="505"/>
      <c r="I40" s="117" t="s">
        <v>2</v>
      </c>
      <c r="J40" s="118"/>
      <c r="K40" s="104" t="s">
        <v>3</v>
      </c>
      <c r="L40" s="110"/>
      <c r="M40" s="111"/>
      <c r="N40" s="104" t="s">
        <v>4</v>
      </c>
      <c r="O40" s="110"/>
      <c r="P40" s="111"/>
      <c r="Q40" s="104" t="s">
        <v>5</v>
      </c>
      <c r="R40" s="105"/>
      <c r="S40" s="106"/>
      <c r="T40" s="104" t="s">
        <v>6</v>
      </c>
      <c r="U40" s="105"/>
      <c r="V40" s="106"/>
    </row>
    <row r="41" spans="1:22" ht="30" customHeight="1" thickBot="1" x14ac:dyDescent="0.45">
      <c r="A41" s="486" t="str">
        <f>A39</f>
        <v>4. / 1</v>
      </c>
      <c r="B41" s="487"/>
      <c r="C41" s="488">
        <f>C39</f>
        <v>45108</v>
      </c>
      <c r="D41" s="489"/>
      <c r="E41" s="489"/>
      <c r="F41" s="489"/>
      <c r="G41" s="489"/>
      <c r="H41" s="490"/>
      <c r="I41" s="119">
        <f>I39+1</f>
        <v>4</v>
      </c>
      <c r="J41" s="120"/>
      <c r="K41" s="107" t="str">
        <f>$W$11&amp;" / 4"</f>
        <v>X / 4</v>
      </c>
      <c r="L41" s="108"/>
      <c r="M41" s="109"/>
      <c r="N41" s="107" t="str">
        <f>$Z$11&amp;" / 1"</f>
        <v>P / 1</v>
      </c>
      <c r="O41" s="108"/>
      <c r="P41" s="109"/>
      <c r="Q41" s="107" t="str">
        <f>$X$11&amp;" / 3"</f>
        <v>D / 3</v>
      </c>
      <c r="R41" s="115"/>
      <c r="S41" s="116"/>
      <c r="T41" s="107" t="str">
        <f>$Y$11&amp;" / 2"</f>
        <v>F / 2</v>
      </c>
      <c r="U41" s="115"/>
      <c r="V41" s="116"/>
    </row>
    <row r="42" spans="1:22" ht="15" customHeight="1" x14ac:dyDescent="0.4">
      <c r="A42" s="533" t="s">
        <v>140</v>
      </c>
      <c r="B42" s="534"/>
      <c r="C42" s="540" t="s">
        <v>1</v>
      </c>
      <c r="D42" s="541"/>
      <c r="E42" s="541"/>
      <c r="F42" s="541"/>
      <c r="G42" s="541"/>
      <c r="H42" s="542"/>
      <c r="I42" s="189" t="s">
        <v>2</v>
      </c>
      <c r="J42" s="190"/>
      <c r="K42" s="177" t="s">
        <v>3</v>
      </c>
      <c r="L42" s="178"/>
      <c r="M42" s="179"/>
      <c r="N42" s="177" t="s">
        <v>3</v>
      </c>
      <c r="O42" s="178"/>
      <c r="P42" s="179"/>
      <c r="Q42" s="177" t="s">
        <v>5</v>
      </c>
      <c r="R42" s="180"/>
      <c r="S42" s="181"/>
      <c r="T42" s="177" t="s">
        <v>6</v>
      </c>
      <c r="U42" s="180"/>
      <c r="V42" s="181"/>
    </row>
    <row r="43" spans="1:22" ht="30" customHeight="1" thickBot="1" x14ac:dyDescent="0.45">
      <c r="A43" s="535" t="str">
        <f>$W$1&amp;". / 2"</f>
        <v>4. / 2</v>
      </c>
      <c r="B43" s="536"/>
      <c r="C43" s="537">
        <f>C41</f>
        <v>45108</v>
      </c>
      <c r="D43" s="538"/>
      <c r="E43" s="538"/>
      <c r="F43" s="538"/>
      <c r="G43" s="538"/>
      <c r="H43" s="539"/>
      <c r="I43" s="182">
        <f>IF($AE$19=1,1,1)</f>
        <v>1</v>
      </c>
      <c r="J43" s="183"/>
      <c r="K43" s="184" t="str">
        <f>$Z$3&amp;" / 2"</f>
        <v>R / 2</v>
      </c>
      <c r="L43" s="185"/>
      <c r="M43" s="186"/>
      <c r="N43" s="184" t="str">
        <f>$W$3&amp;" / 1"</f>
        <v>T / 1</v>
      </c>
      <c r="O43" s="185"/>
      <c r="P43" s="186"/>
      <c r="Q43" s="184" t="str">
        <f>$Y$3&amp;" / 4"</f>
        <v>H / 4</v>
      </c>
      <c r="R43" s="187"/>
      <c r="S43" s="188"/>
      <c r="T43" s="184" t="str">
        <f>$X$3&amp;" / 3"</f>
        <v>E / 3</v>
      </c>
      <c r="U43" s="187"/>
      <c r="V43" s="188"/>
    </row>
    <row r="44" spans="1:22" ht="15" customHeight="1" x14ac:dyDescent="0.4">
      <c r="A44" s="533" t="s">
        <v>140</v>
      </c>
      <c r="B44" s="534"/>
      <c r="C44" s="540" t="s">
        <v>1</v>
      </c>
      <c r="D44" s="541"/>
      <c r="E44" s="541"/>
      <c r="F44" s="541"/>
      <c r="G44" s="541"/>
      <c r="H44" s="542"/>
      <c r="I44" s="189" t="s">
        <v>2</v>
      </c>
      <c r="J44" s="190"/>
      <c r="K44" s="177" t="s">
        <v>3</v>
      </c>
      <c r="L44" s="178"/>
      <c r="M44" s="179"/>
      <c r="N44" s="177" t="s">
        <v>3</v>
      </c>
      <c r="O44" s="178"/>
      <c r="P44" s="179"/>
      <c r="Q44" s="177" t="s">
        <v>5</v>
      </c>
      <c r="R44" s="180"/>
      <c r="S44" s="181"/>
      <c r="T44" s="177" t="s">
        <v>6</v>
      </c>
      <c r="U44" s="180"/>
      <c r="V44" s="181"/>
    </row>
    <row r="45" spans="1:22" ht="30" customHeight="1" thickBot="1" x14ac:dyDescent="0.45">
      <c r="A45" s="535" t="str">
        <f>A43</f>
        <v>4. / 2</v>
      </c>
      <c r="B45" s="536"/>
      <c r="C45" s="537">
        <f>C43</f>
        <v>45108</v>
      </c>
      <c r="D45" s="538"/>
      <c r="E45" s="538"/>
      <c r="F45" s="538"/>
      <c r="G45" s="538"/>
      <c r="H45" s="539"/>
      <c r="I45" s="182">
        <f>I43+1</f>
        <v>2</v>
      </c>
      <c r="J45" s="183"/>
      <c r="K45" s="184" t="str">
        <f>$Z$3&amp;" / 1"</f>
        <v>R / 1</v>
      </c>
      <c r="L45" s="185"/>
      <c r="M45" s="186"/>
      <c r="N45" s="184" t="str">
        <f>$W$3&amp;" / 2"</f>
        <v>T / 2</v>
      </c>
      <c r="O45" s="185"/>
      <c r="P45" s="186"/>
      <c r="Q45" s="184" t="str">
        <f>$Y$3&amp;" / 3"</f>
        <v>H / 3</v>
      </c>
      <c r="R45" s="187"/>
      <c r="S45" s="188"/>
      <c r="T45" s="184" t="str">
        <f>$X$3&amp;" / 4"</f>
        <v>E / 4</v>
      </c>
      <c r="U45" s="187"/>
      <c r="V45" s="188"/>
    </row>
    <row r="46" spans="1:22" ht="15" customHeight="1" x14ac:dyDescent="0.4">
      <c r="A46" s="533" t="s">
        <v>140</v>
      </c>
      <c r="B46" s="534"/>
      <c r="C46" s="540" t="s">
        <v>1</v>
      </c>
      <c r="D46" s="541"/>
      <c r="E46" s="541"/>
      <c r="F46" s="541"/>
      <c r="G46" s="541"/>
      <c r="H46" s="542"/>
      <c r="I46" s="189" t="s">
        <v>2</v>
      </c>
      <c r="J46" s="190"/>
      <c r="K46" s="177" t="s">
        <v>3</v>
      </c>
      <c r="L46" s="178"/>
      <c r="M46" s="179"/>
      <c r="N46" s="177" t="s">
        <v>3</v>
      </c>
      <c r="O46" s="178"/>
      <c r="P46" s="179"/>
      <c r="Q46" s="177" t="s">
        <v>5</v>
      </c>
      <c r="R46" s="180"/>
      <c r="S46" s="181"/>
      <c r="T46" s="177" t="s">
        <v>6</v>
      </c>
      <c r="U46" s="180"/>
      <c r="V46" s="181"/>
    </row>
    <row r="47" spans="1:22" ht="30" customHeight="1" thickBot="1" x14ac:dyDescent="0.45">
      <c r="A47" s="535" t="str">
        <f>A45</f>
        <v>4. / 2</v>
      </c>
      <c r="B47" s="536"/>
      <c r="C47" s="537">
        <f>C45</f>
        <v>45108</v>
      </c>
      <c r="D47" s="538"/>
      <c r="E47" s="538"/>
      <c r="F47" s="538"/>
      <c r="G47" s="538"/>
      <c r="H47" s="539"/>
      <c r="I47" s="182">
        <f>I45+1</f>
        <v>3</v>
      </c>
      <c r="J47" s="183"/>
      <c r="K47" s="184" t="str">
        <f>$Z$3&amp;" / 4"</f>
        <v>R / 4</v>
      </c>
      <c r="L47" s="185"/>
      <c r="M47" s="186"/>
      <c r="N47" s="184" t="str">
        <f>$W$3&amp;" / 3"</f>
        <v>T / 3</v>
      </c>
      <c r="O47" s="185"/>
      <c r="P47" s="186"/>
      <c r="Q47" s="184" t="str">
        <f>$Y$3&amp;" / 2"</f>
        <v>H / 2</v>
      </c>
      <c r="R47" s="187"/>
      <c r="S47" s="188"/>
      <c r="T47" s="184" t="str">
        <f>$X$3&amp;" / 1"</f>
        <v>E / 1</v>
      </c>
      <c r="U47" s="187"/>
      <c r="V47" s="188"/>
    </row>
    <row r="48" spans="1:22" ht="15" customHeight="1" x14ac:dyDescent="0.4">
      <c r="A48" s="533" t="s">
        <v>140</v>
      </c>
      <c r="B48" s="534"/>
      <c r="C48" s="540" t="s">
        <v>1</v>
      </c>
      <c r="D48" s="541"/>
      <c r="E48" s="541"/>
      <c r="F48" s="541"/>
      <c r="G48" s="541"/>
      <c r="H48" s="542"/>
      <c r="I48" s="189" t="s">
        <v>2</v>
      </c>
      <c r="J48" s="190"/>
      <c r="K48" s="177" t="s">
        <v>3</v>
      </c>
      <c r="L48" s="178"/>
      <c r="M48" s="179"/>
      <c r="N48" s="177" t="s">
        <v>3</v>
      </c>
      <c r="O48" s="178"/>
      <c r="P48" s="179"/>
      <c r="Q48" s="177" t="s">
        <v>5</v>
      </c>
      <c r="R48" s="180"/>
      <c r="S48" s="181"/>
      <c r="T48" s="177" t="s">
        <v>6</v>
      </c>
      <c r="U48" s="180"/>
      <c r="V48" s="181"/>
    </row>
    <row r="49" spans="1:22" ht="30" customHeight="1" thickBot="1" x14ac:dyDescent="0.45">
      <c r="A49" s="535" t="str">
        <f>A47</f>
        <v>4. / 2</v>
      </c>
      <c r="B49" s="536"/>
      <c r="C49" s="537">
        <f>C47</f>
        <v>45108</v>
      </c>
      <c r="D49" s="538"/>
      <c r="E49" s="538"/>
      <c r="F49" s="538"/>
      <c r="G49" s="538"/>
      <c r="H49" s="539"/>
      <c r="I49" s="182">
        <f>I47+1</f>
        <v>4</v>
      </c>
      <c r="J49" s="183"/>
      <c r="K49" s="184" t="str">
        <f>$Z$3&amp;" / 3"</f>
        <v>R / 3</v>
      </c>
      <c r="L49" s="185"/>
      <c r="M49" s="186"/>
      <c r="N49" s="184" t="str">
        <f>$W$3&amp;" / 4"</f>
        <v>T / 4</v>
      </c>
      <c r="O49" s="185"/>
      <c r="P49" s="186"/>
      <c r="Q49" s="184" t="str">
        <f>$Y$3&amp;" / 1"</f>
        <v>H / 1</v>
      </c>
      <c r="R49" s="187"/>
      <c r="S49" s="188"/>
      <c r="T49" s="184" t="str">
        <f>$X$3&amp;" / 2"</f>
        <v>E / 2</v>
      </c>
      <c r="U49" s="187"/>
      <c r="V49" s="188"/>
    </row>
    <row r="50" spans="1:22" ht="15" customHeight="1" x14ac:dyDescent="0.4">
      <c r="A50" s="546" t="s">
        <v>141</v>
      </c>
      <c r="B50" s="547"/>
      <c r="C50" s="543" t="s">
        <v>1</v>
      </c>
      <c r="D50" s="544"/>
      <c r="E50" s="544"/>
      <c r="F50" s="544"/>
      <c r="G50" s="544"/>
      <c r="H50" s="545"/>
      <c r="I50" s="151" t="s">
        <v>2</v>
      </c>
      <c r="J50" s="152"/>
      <c r="K50" s="141" t="s">
        <v>3</v>
      </c>
      <c r="L50" s="147"/>
      <c r="M50" s="148"/>
      <c r="N50" s="141" t="s">
        <v>3</v>
      </c>
      <c r="O50" s="147"/>
      <c r="P50" s="148"/>
      <c r="Q50" s="141" t="s">
        <v>5</v>
      </c>
      <c r="R50" s="142"/>
      <c r="S50" s="143"/>
      <c r="T50" s="141" t="s">
        <v>6</v>
      </c>
      <c r="U50" s="142"/>
      <c r="V50" s="143"/>
    </row>
    <row r="51" spans="1:22" ht="30" customHeight="1" thickBot="1" x14ac:dyDescent="0.45">
      <c r="A51" s="548" t="str">
        <f>A49</f>
        <v>4. / 2</v>
      </c>
      <c r="B51" s="549"/>
      <c r="C51" s="550">
        <f>C49</f>
        <v>45108</v>
      </c>
      <c r="D51" s="551"/>
      <c r="E51" s="551"/>
      <c r="F51" s="551"/>
      <c r="G51" s="551"/>
      <c r="H51" s="552"/>
      <c r="I51" s="149">
        <f>IF($AE$19=1,5,1)</f>
        <v>1</v>
      </c>
      <c r="J51" s="150"/>
      <c r="K51" s="144" t="str">
        <f>$Z$5&amp;" / 2"</f>
        <v>S / 2</v>
      </c>
      <c r="L51" s="145"/>
      <c r="M51" s="146"/>
      <c r="N51" s="144" t="str">
        <f>$W$5&amp;" / 1"</f>
        <v>U / 1</v>
      </c>
      <c r="O51" s="145"/>
      <c r="P51" s="146"/>
      <c r="Q51" s="144" t="str">
        <f>$Y$5&amp;" / 4"</f>
        <v>J / 4</v>
      </c>
      <c r="R51" s="153"/>
      <c r="S51" s="154"/>
      <c r="T51" s="144" t="str">
        <f>$X$5&amp;" / 3"</f>
        <v>A / 3</v>
      </c>
      <c r="U51" s="153"/>
      <c r="V51" s="154"/>
    </row>
    <row r="52" spans="1:22" ht="15" customHeight="1" x14ac:dyDescent="0.4">
      <c r="A52" s="546" t="s">
        <v>141</v>
      </c>
      <c r="B52" s="547"/>
      <c r="C52" s="543" t="s">
        <v>1</v>
      </c>
      <c r="D52" s="544"/>
      <c r="E52" s="544"/>
      <c r="F52" s="544"/>
      <c r="G52" s="544"/>
      <c r="H52" s="545"/>
      <c r="I52" s="151" t="s">
        <v>2</v>
      </c>
      <c r="J52" s="152"/>
      <c r="K52" s="141" t="s">
        <v>3</v>
      </c>
      <c r="L52" s="147"/>
      <c r="M52" s="148"/>
      <c r="N52" s="141" t="s">
        <v>3</v>
      </c>
      <c r="O52" s="147"/>
      <c r="P52" s="148"/>
      <c r="Q52" s="141" t="s">
        <v>5</v>
      </c>
      <c r="R52" s="142"/>
      <c r="S52" s="143"/>
      <c r="T52" s="141" t="s">
        <v>6</v>
      </c>
      <c r="U52" s="142"/>
      <c r="V52" s="143"/>
    </row>
    <row r="53" spans="1:22" ht="30" customHeight="1" thickBot="1" x14ac:dyDescent="0.45">
      <c r="A53" s="548" t="str">
        <f>A51</f>
        <v>4. / 2</v>
      </c>
      <c r="B53" s="549"/>
      <c r="C53" s="550">
        <f>C51</f>
        <v>45108</v>
      </c>
      <c r="D53" s="551"/>
      <c r="E53" s="551"/>
      <c r="F53" s="551"/>
      <c r="G53" s="551"/>
      <c r="H53" s="552"/>
      <c r="I53" s="149">
        <f>I51+1</f>
        <v>2</v>
      </c>
      <c r="J53" s="150"/>
      <c r="K53" s="144" t="str">
        <f>$Z$5&amp;" / 1"</f>
        <v>S / 1</v>
      </c>
      <c r="L53" s="145"/>
      <c r="M53" s="146"/>
      <c r="N53" s="144" t="str">
        <f>$W$5&amp;" / 2"</f>
        <v>U / 2</v>
      </c>
      <c r="O53" s="145"/>
      <c r="P53" s="146"/>
      <c r="Q53" s="144" t="str">
        <f>$Y$5&amp;" / 3"</f>
        <v>J / 3</v>
      </c>
      <c r="R53" s="153"/>
      <c r="S53" s="154"/>
      <c r="T53" s="144" t="str">
        <f>$X$5&amp;" / 4"</f>
        <v>A / 4</v>
      </c>
      <c r="U53" s="153"/>
      <c r="V53" s="154"/>
    </row>
    <row r="54" spans="1:22" ht="15" customHeight="1" x14ac:dyDescent="0.4">
      <c r="A54" s="546" t="s">
        <v>141</v>
      </c>
      <c r="B54" s="547"/>
      <c r="C54" s="543" t="s">
        <v>1</v>
      </c>
      <c r="D54" s="544"/>
      <c r="E54" s="544"/>
      <c r="F54" s="544"/>
      <c r="G54" s="544"/>
      <c r="H54" s="545"/>
      <c r="I54" s="151" t="s">
        <v>2</v>
      </c>
      <c r="J54" s="152"/>
      <c r="K54" s="141" t="s">
        <v>3</v>
      </c>
      <c r="L54" s="147"/>
      <c r="M54" s="148"/>
      <c r="N54" s="141" t="s">
        <v>3</v>
      </c>
      <c r="O54" s="147"/>
      <c r="P54" s="148"/>
      <c r="Q54" s="141" t="s">
        <v>5</v>
      </c>
      <c r="R54" s="142"/>
      <c r="S54" s="143"/>
      <c r="T54" s="141" t="s">
        <v>6</v>
      </c>
      <c r="U54" s="142"/>
      <c r="V54" s="143"/>
    </row>
    <row r="55" spans="1:22" ht="30" customHeight="1" thickBot="1" x14ac:dyDescent="0.45">
      <c r="A55" s="548" t="str">
        <f>A53</f>
        <v>4. / 2</v>
      </c>
      <c r="B55" s="549"/>
      <c r="C55" s="550">
        <f>C53</f>
        <v>45108</v>
      </c>
      <c r="D55" s="551"/>
      <c r="E55" s="551"/>
      <c r="F55" s="551"/>
      <c r="G55" s="551"/>
      <c r="H55" s="552"/>
      <c r="I55" s="149">
        <f>I53+1</f>
        <v>3</v>
      </c>
      <c r="J55" s="150"/>
      <c r="K55" s="144" t="str">
        <f>$Z$5&amp;" / 4"</f>
        <v>S / 4</v>
      </c>
      <c r="L55" s="145"/>
      <c r="M55" s="146"/>
      <c r="N55" s="144" t="str">
        <f>$W$5&amp;" / 3"</f>
        <v>U / 3</v>
      </c>
      <c r="O55" s="145"/>
      <c r="P55" s="146"/>
      <c r="Q55" s="144" t="str">
        <f>$Y$5&amp;" / 2"</f>
        <v>J / 2</v>
      </c>
      <c r="R55" s="153"/>
      <c r="S55" s="154"/>
      <c r="T55" s="144" t="str">
        <f>$X$5&amp;" / 1"</f>
        <v>A / 1</v>
      </c>
      <c r="U55" s="153"/>
      <c r="V55" s="154"/>
    </row>
    <row r="56" spans="1:22" ht="15" customHeight="1" x14ac:dyDescent="0.4">
      <c r="A56" s="546" t="s">
        <v>141</v>
      </c>
      <c r="B56" s="547"/>
      <c r="C56" s="543" t="s">
        <v>1</v>
      </c>
      <c r="D56" s="544"/>
      <c r="E56" s="544"/>
      <c r="F56" s="544"/>
      <c r="G56" s="544"/>
      <c r="H56" s="545"/>
      <c r="I56" s="151" t="s">
        <v>2</v>
      </c>
      <c r="J56" s="152"/>
      <c r="K56" s="141" t="s">
        <v>3</v>
      </c>
      <c r="L56" s="147"/>
      <c r="M56" s="148"/>
      <c r="N56" s="141" t="s">
        <v>3</v>
      </c>
      <c r="O56" s="147"/>
      <c r="P56" s="148"/>
      <c r="Q56" s="141" t="s">
        <v>5</v>
      </c>
      <c r="R56" s="142"/>
      <c r="S56" s="143"/>
      <c r="T56" s="141" t="s">
        <v>6</v>
      </c>
      <c r="U56" s="142"/>
      <c r="V56" s="143"/>
    </row>
    <row r="57" spans="1:22" ht="30" customHeight="1" thickBot="1" x14ac:dyDescent="0.45">
      <c r="A57" s="548" t="str">
        <f>A55</f>
        <v>4. / 2</v>
      </c>
      <c r="B57" s="549"/>
      <c r="C57" s="550">
        <f>C55</f>
        <v>45108</v>
      </c>
      <c r="D57" s="551"/>
      <c r="E57" s="551"/>
      <c r="F57" s="551"/>
      <c r="G57" s="551"/>
      <c r="H57" s="552"/>
      <c r="I57" s="149">
        <f>I55+1</f>
        <v>4</v>
      </c>
      <c r="J57" s="150"/>
      <c r="K57" s="144" t="str">
        <f>$Z$5&amp;" / 3"</f>
        <v>S / 3</v>
      </c>
      <c r="L57" s="145"/>
      <c r="M57" s="146"/>
      <c r="N57" s="144" t="str">
        <f>$W$5&amp;" / 4"</f>
        <v>U / 4</v>
      </c>
      <c r="O57" s="145"/>
      <c r="P57" s="146"/>
      <c r="Q57" s="144" t="str">
        <f>$Y$5&amp;" / 1"</f>
        <v>J / 1</v>
      </c>
      <c r="R57" s="153"/>
      <c r="S57" s="154"/>
      <c r="T57" s="144" t="str">
        <f>$X$5&amp;" / 2"</f>
        <v>A / 2</v>
      </c>
      <c r="U57" s="153"/>
      <c r="V57" s="154"/>
    </row>
    <row r="58" spans="1:22" ht="15" customHeight="1" x14ac:dyDescent="0.4">
      <c r="A58" s="531" t="s">
        <v>142</v>
      </c>
      <c r="B58" s="532"/>
      <c r="C58" s="528" t="s">
        <v>1</v>
      </c>
      <c r="D58" s="529"/>
      <c r="E58" s="529"/>
      <c r="F58" s="529"/>
      <c r="G58" s="529"/>
      <c r="H58" s="530"/>
      <c r="I58" s="126" t="s">
        <v>2</v>
      </c>
      <c r="J58" s="127"/>
      <c r="K58" s="128" t="s">
        <v>3</v>
      </c>
      <c r="L58" s="129"/>
      <c r="M58" s="130"/>
      <c r="N58" s="128" t="s">
        <v>3</v>
      </c>
      <c r="O58" s="129"/>
      <c r="P58" s="130"/>
      <c r="Q58" s="128" t="s">
        <v>5</v>
      </c>
      <c r="R58" s="175"/>
      <c r="S58" s="176"/>
      <c r="T58" s="128" t="s">
        <v>6</v>
      </c>
      <c r="U58" s="175"/>
      <c r="V58" s="176"/>
    </row>
    <row r="59" spans="1:22" ht="30" customHeight="1" thickBot="1" x14ac:dyDescent="0.45">
      <c r="A59" s="523" t="str">
        <f>A57</f>
        <v>4. / 2</v>
      </c>
      <c r="B59" s="524"/>
      <c r="C59" s="525">
        <f>C57</f>
        <v>45108</v>
      </c>
      <c r="D59" s="526"/>
      <c r="E59" s="526"/>
      <c r="F59" s="526"/>
      <c r="G59" s="526"/>
      <c r="H59" s="527"/>
      <c r="I59" s="121">
        <f>IF($AE$19=1,9,1)</f>
        <v>1</v>
      </c>
      <c r="J59" s="122"/>
      <c r="K59" s="123" t="str">
        <f>$Z$7&amp;" / 2"</f>
        <v>M / 2</v>
      </c>
      <c r="L59" s="124"/>
      <c r="M59" s="125"/>
      <c r="N59" s="123" t="str">
        <f>$W$7&amp;" / 1"</f>
        <v>V / 1</v>
      </c>
      <c r="O59" s="124"/>
      <c r="P59" s="125"/>
      <c r="Q59" s="123" t="str">
        <f>$Y$7&amp;" / 4"</f>
        <v>K / 4</v>
      </c>
      <c r="R59" s="173"/>
      <c r="S59" s="174"/>
      <c r="T59" s="123" t="str">
        <f>$X$7&amp;" / 3"</f>
        <v>B / 3</v>
      </c>
      <c r="U59" s="173"/>
      <c r="V59" s="174"/>
    </row>
    <row r="60" spans="1:22" ht="15" customHeight="1" x14ac:dyDescent="0.4">
      <c r="A60" s="531" t="s">
        <v>142</v>
      </c>
      <c r="B60" s="532"/>
      <c r="C60" s="528" t="s">
        <v>1</v>
      </c>
      <c r="D60" s="529"/>
      <c r="E60" s="529"/>
      <c r="F60" s="529"/>
      <c r="G60" s="529"/>
      <c r="H60" s="530"/>
      <c r="I60" s="126" t="s">
        <v>2</v>
      </c>
      <c r="J60" s="127"/>
      <c r="K60" s="128" t="s">
        <v>3</v>
      </c>
      <c r="L60" s="129"/>
      <c r="M60" s="130"/>
      <c r="N60" s="128" t="s">
        <v>3</v>
      </c>
      <c r="O60" s="129"/>
      <c r="P60" s="130"/>
      <c r="Q60" s="128" t="s">
        <v>5</v>
      </c>
      <c r="R60" s="175"/>
      <c r="S60" s="176"/>
      <c r="T60" s="128" t="s">
        <v>6</v>
      </c>
      <c r="U60" s="175"/>
      <c r="V60" s="176"/>
    </row>
    <row r="61" spans="1:22" ht="30" customHeight="1" thickBot="1" x14ac:dyDescent="0.45">
      <c r="A61" s="523" t="str">
        <f>A59</f>
        <v>4. / 2</v>
      </c>
      <c r="B61" s="524"/>
      <c r="C61" s="525">
        <f>C59</f>
        <v>45108</v>
      </c>
      <c r="D61" s="526"/>
      <c r="E61" s="526"/>
      <c r="F61" s="526"/>
      <c r="G61" s="526"/>
      <c r="H61" s="527"/>
      <c r="I61" s="121">
        <f>I59+1</f>
        <v>2</v>
      </c>
      <c r="J61" s="122"/>
      <c r="K61" s="123" t="str">
        <f>$Z$7&amp;" / 1"</f>
        <v>M / 1</v>
      </c>
      <c r="L61" s="124"/>
      <c r="M61" s="125"/>
      <c r="N61" s="123" t="str">
        <f>$W$7&amp;" / 2"</f>
        <v>V / 2</v>
      </c>
      <c r="O61" s="124"/>
      <c r="P61" s="125"/>
      <c r="Q61" s="123" t="str">
        <f>$Y$7&amp;" / 3"</f>
        <v>K / 3</v>
      </c>
      <c r="R61" s="173"/>
      <c r="S61" s="174"/>
      <c r="T61" s="123" t="str">
        <f>$X$7&amp;" / 4"</f>
        <v>B / 4</v>
      </c>
      <c r="U61" s="173"/>
      <c r="V61" s="174"/>
    </row>
    <row r="62" spans="1:22" ht="15" customHeight="1" x14ac:dyDescent="0.4">
      <c r="A62" s="531" t="s">
        <v>142</v>
      </c>
      <c r="B62" s="532"/>
      <c r="C62" s="528" t="s">
        <v>1</v>
      </c>
      <c r="D62" s="529"/>
      <c r="E62" s="529"/>
      <c r="F62" s="529"/>
      <c r="G62" s="529"/>
      <c r="H62" s="530"/>
      <c r="I62" s="126" t="s">
        <v>2</v>
      </c>
      <c r="J62" s="127"/>
      <c r="K62" s="128" t="s">
        <v>3</v>
      </c>
      <c r="L62" s="129"/>
      <c r="M62" s="130"/>
      <c r="N62" s="128" t="s">
        <v>3</v>
      </c>
      <c r="O62" s="129"/>
      <c r="P62" s="130"/>
      <c r="Q62" s="128" t="s">
        <v>5</v>
      </c>
      <c r="R62" s="175"/>
      <c r="S62" s="176"/>
      <c r="T62" s="128" t="s">
        <v>6</v>
      </c>
      <c r="U62" s="175"/>
      <c r="V62" s="176"/>
    </row>
    <row r="63" spans="1:22" ht="30" customHeight="1" thickBot="1" x14ac:dyDescent="0.45">
      <c r="A63" s="523" t="str">
        <f>A61</f>
        <v>4. / 2</v>
      </c>
      <c r="B63" s="524"/>
      <c r="C63" s="525">
        <f>C61</f>
        <v>45108</v>
      </c>
      <c r="D63" s="526"/>
      <c r="E63" s="526"/>
      <c r="F63" s="526"/>
      <c r="G63" s="526"/>
      <c r="H63" s="527"/>
      <c r="I63" s="121">
        <f>I61+1</f>
        <v>3</v>
      </c>
      <c r="J63" s="122"/>
      <c r="K63" s="123" t="str">
        <f>$Z$7&amp;" / 4"</f>
        <v>M / 4</v>
      </c>
      <c r="L63" s="124"/>
      <c r="M63" s="125"/>
      <c r="N63" s="123" t="str">
        <f>$W$7&amp;" / 3"</f>
        <v>V / 3</v>
      </c>
      <c r="O63" s="124"/>
      <c r="P63" s="125"/>
      <c r="Q63" s="123" t="str">
        <f>$Y$7&amp;" / 2"</f>
        <v>K / 2</v>
      </c>
      <c r="R63" s="173"/>
      <c r="S63" s="174"/>
      <c r="T63" s="123" t="str">
        <f>$X$7&amp;" / 1"</f>
        <v>B / 1</v>
      </c>
      <c r="U63" s="173"/>
      <c r="V63" s="174"/>
    </row>
    <row r="64" spans="1:22" ht="15" customHeight="1" x14ac:dyDescent="0.4">
      <c r="A64" s="531" t="s">
        <v>142</v>
      </c>
      <c r="B64" s="532"/>
      <c r="C64" s="528" t="s">
        <v>1</v>
      </c>
      <c r="D64" s="529"/>
      <c r="E64" s="529"/>
      <c r="F64" s="529"/>
      <c r="G64" s="529"/>
      <c r="H64" s="530"/>
      <c r="I64" s="126" t="s">
        <v>2</v>
      </c>
      <c r="J64" s="127"/>
      <c r="K64" s="128" t="s">
        <v>3</v>
      </c>
      <c r="L64" s="129"/>
      <c r="M64" s="130"/>
      <c r="N64" s="128" t="s">
        <v>3</v>
      </c>
      <c r="O64" s="129"/>
      <c r="P64" s="130"/>
      <c r="Q64" s="128" t="s">
        <v>5</v>
      </c>
      <c r="R64" s="175"/>
      <c r="S64" s="176"/>
      <c r="T64" s="128" t="s">
        <v>6</v>
      </c>
      <c r="U64" s="175"/>
      <c r="V64" s="176"/>
    </row>
    <row r="65" spans="1:22" ht="30" customHeight="1" thickBot="1" x14ac:dyDescent="0.45">
      <c r="A65" s="523" t="str">
        <f>A63</f>
        <v>4. / 2</v>
      </c>
      <c r="B65" s="524"/>
      <c r="C65" s="525">
        <f>C63</f>
        <v>45108</v>
      </c>
      <c r="D65" s="526"/>
      <c r="E65" s="526"/>
      <c r="F65" s="526"/>
      <c r="G65" s="526"/>
      <c r="H65" s="527"/>
      <c r="I65" s="121">
        <f>I63+1</f>
        <v>4</v>
      </c>
      <c r="J65" s="122"/>
      <c r="K65" s="123" t="str">
        <f>$Z$7&amp;" / 3"</f>
        <v>M / 3</v>
      </c>
      <c r="L65" s="124"/>
      <c r="M65" s="125"/>
      <c r="N65" s="123" t="str">
        <f>$W$7&amp;" / 4"</f>
        <v>V / 4</v>
      </c>
      <c r="O65" s="124"/>
      <c r="P65" s="125"/>
      <c r="Q65" s="123" t="str">
        <f>$Y$7&amp;" / 1"</f>
        <v>K / 1</v>
      </c>
      <c r="R65" s="173"/>
      <c r="S65" s="174"/>
      <c r="T65" s="123" t="str">
        <f>$X$7&amp;" / 2"</f>
        <v>B / 2</v>
      </c>
      <c r="U65" s="173"/>
      <c r="V65" s="174"/>
    </row>
    <row r="66" spans="1:22" ht="15" customHeight="1" x14ac:dyDescent="0.4">
      <c r="A66" s="561" t="s">
        <v>143</v>
      </c>
      <c r="B66" s="562"/>
      <c r="C66" s="558" t="s">
        <v>1</v>
      </c>
      <c r="D66" s="559"/>
      <c r="E66" s="559"/>
      <c r="F66" s="559"/>
      <c r="G66" s="559"/>
      <c r="H66" s="560"/>
      <c r="I66" s="162" t="s">
        <v>2</v>
      </c>
      <c r="J66" s="163"/>
      <c r="K66" s="134" t="s">
        <v>3</v>
      </c>
      <c r="L66" s="135"/>
      <c r="M66" s="136"/>
      <c r="N66" s="134" t="s">
        <v>3</v>
      </c>
      <c r="O66" s="135"/>
      <c r="P66" s="136"/>
      <c r="Q66" s="134" t="s">
        <v>5</v>
      </c>
      <c r="R66" s="139"/>
      <c r="S66" s="140"/>
      <c r="T66" s="134" t="s">
        <v>6</v>
      </c>
      <c r="U66" s="139"/>
      <c r="V66" s="140"/>
    </row>
    <row r="67" spans="1:22" ht="30" customHeight="1" thickBot="1" x14ac:dyDescent="0.45">
      <c r="A67" s="553" t="str">
        <f>A65</f>
        <v>4. / 2</v>
      </c>
      <c r="B67" s="554"/>
      <c r="C67" s="555">
        <f>C65</f>
        <v>45108</v>
      </c>
      <c r="D67" s="556"/>
      <c r="E67" s="556"/>
      <c r="F67" s="556"/>
      <c r="G67" s="556"/>
      <c r="H67" s="557"/>
      <c r="I67" s="171">
        <f>IF($AE$19=1,13,1)</f>
        <v>1</v>
      </c>
      <c r="J67" s="172"/>
      <c r="K67" s="131" t="str">
        <f>$Z$9&amp;" / 2"</f>
        <v>N / 2</v>
      </c>
      <c r="L67" s="137"/>
      <c r="M67" s="138"/>
      <c r="N67" s="131" t="str">
        <f>$W$9&amp;" / 1"</f>
        <v>W / 1</v>
      </c>
      <c r="O67" s="137"/>
      <c r="P67" s="138"/>
      <c r="Q67" s="131" t="str">
        <f>$Y$9&amp;" / 4"</f>
        <v>L / 4</v>
      </c>
      <c r="R67" s="132"/>
      <c r="S67" s="133"/>
      <c r="T67" s="131" t="str">
        <f>$X$9&amp;" / 3"</f>
        <v>C / 3</v>
      </c>
      <c r="U67" s="132"/>
      <c r="V67" s="133"/>
    </row>
    <row r="68" spans="1:22" ht="15" customHeight="1" x14ac:dyDescent="0.4">
      <c r="A68" s="561" t="s">
        <v>143</v>
      </c>
      <c r="B68" s="562"/>
      <c r="C68" s="558" t="s">
        <v>1</v>
      </c>
      <c r="D68" s="559"/>
      <c r="E68" s="559"/>
      <c r="F68" s="559"/>
      <c r="G68" s="559"/>
      <c r="H68" s="560"/>
      <c r="I68" s="162" t="s">
        <v>2</v>
      </c>
      <c r="J68" s="163"/>
      <c r="K68" s="134" t="s">
        <v>3</v>
      </c>
      <c r="L68" s="135"/>
      <c r="M68" s="136"/>
      <c r="N68" s="134" t="s">
        <v>3</v>
      </c>
      <c r="O68" s="135"/>
      <c r="P68" s="136"/>
      <c r="Q68" s="134" t="s">
        <v>5</v>
      </c>
      <c r="R68" s="139"/>
      <c r="S68" s="140"/>
      <c r="T68" s="134" t="s">
        <v>6</v>
      </c>
      <c r="U68" s="139"/>
      <c r="V68" s="140"/>
    </row>
    <row r="69" spans="1:22" ht="30" customHeight="1" thickBot="1" x14ac:dyDescent="0.45">
      <c r="A69" s="553" t="str">
        <f>A67</f>
        <v>4. / 2</v>
      </c>
      <c r="B69" s="554"/>
      <c r="C69" s="555">
        <f>C67</f>
        <v>45108</v>
      </c>
      <c r="D69" s="556"/>
      <c r="E69" s="556"/>
      <c r="F69" s="556"/>
      <c r="G69" s="556"/>
      <c r="H69" s="557"/>
      <c r="I69" s="171">
        <f>I67+1</f>
        <v>2</v>
      </c>
      <c r="J69" s="172"/>
      <c r="K69" s="131" t="str">
        <f>$Z$9&amp;" / 1"</f>
        <v>N / 1</v>
      </c>
      <c r="L69" s="137"/>
      <c r="M69" s="138"/>
      <c r="N69" s="131" t="str">
        <f>$W$9&amp;" / 2"</f>
        <v>W / 2</v>
      </c>
      <c r="O69" s="137"/>
      <c r="P69" s="138"/>
      <c r="Q69" s="131" t="str">
        <f>$Y$9&amp;" / 3"</f>
        <v>L / 3</v>
      </c>
      <c r="R69" s="132"/>
      <c r="S69" s="133"/>
      <c r="T69" s="131" t="str">
        <f>$X$9&amp;" / 4"</f>
        <v>C / 4</v>
      </c>
      <c r="U69" s="132"/>
      <c r="V69" s="133"/>
    </row>
    <row r="70" spans="1:22" ht="15" customHeight="1" x14ac:dyDescent="0.4">
      <c r="A70" s="561" t="s">
        <v>143</v>
      </c>
      <c r="B70" s="562"/>
      <c r="C70" s="558" t="s">
        <v>1</v>
      </c>
      <c r="D70" s="559"/>
      <c r="E70" s="559"/>
      <c r="F70" s="559"/>
      <c r="G70" s="559"/>
      <c r="H70" s="560"/>
      <c r="I70" s="162" t="s">
        <v>2</v>
      </c>
      <c r="J70" s="163"/>
      <c r="K70" s="134" t="s">
        <v>3</v>
      </c>
      <c r="L70" s="135"/>
      <c r="M70" s="136"/>
      <c r="N70" s="134" t="s">
        <v>3</v>
      </c>
      <c r="O70" s="135"/>
      <c r="P70" s="136"/>
      <c r="Q70" s="134" t="s">
        <v>5</v>
      </c>
      <c r="R70" s="139"/>
      <c r="S70" s="140"/>
      <c r="T70" s="134" t="s">
        <v>6</v>
      </c>
      <c r="U70" s="139"/>
      <c r="V70" s="140"/>
    </row>
    <row r="71" spans="1:22" ht="30" customHeight="1" thickBot="1" x14ac:dyDescent="0.45">
      <c r="A71" s="553" t="str">
        <f>A69</f>
        <v>4. / 2</v>
      </c>
      <c r="B71" s="554"/>
      <c r="C71" s="555">
        <f>C69</f>
        <v>45108</v>
      </c>
      <c r="D71" s="556"/>
      <c r="E71" s="556"/>
      <c r="F71" s="556"/>
      <c r="G71" s="556"/>
      <c r="H71" s="557"/>
      <c r="I71" s="171">
        <f>I69+1</f>
        <v>3</v>
      </c>
      <c r="J71" s="172"/>
      <c r="K71" s="131" t="str">
        <f>$Z$9&amp;" / 4"</f>
        <v>N / 4</v>
      </c>
      <c r="L71" s="137"/>
      <c r="M71" s="138"/>
      <c r="N71" s="131" t="str">
        <f>$W$9&amp;" / 3"</f>
        <v>W / 3</v>
      </c>
      <c r="O71" s="137"/>
      <c r="P71" s="138"/>
      <c r="Q71" s="131" t="str">
        <f>$Y$9&amp;" / 2"</f>
        <v>L / 2</v>
      </c>
      <c r="R71" s="132"/>
      <c r="S71" s="133"/>
      <c r="T71" s="131" t="str">
        <f>$X$9&amp;" / 1"</f>
        <v>C / 1</v>
      </c>
      <c r="U71" s="132"/>
      <c r="V71" s="133"/>
    </row>
    <row r="72" spans="1:22" ht="15" customHeight="1" x14ac:dyDescent="0.4">
      <c r="A72" s="561" t="s">
        <v>143</v>
      </c>
      <c r="B72" s="562"/>
      <c r="C72" s="558" t="s">
        <v>1</v>
      </c>
      <c r="D72" s="559"/>
      <c r="E72" s="559"/>
      <c r="F72" s="559"/>
      <c r="G72" s="559"/>
      <c r="H72" s="560"/>
      <c r="I72" s="162" t="s">
        <v>2</v>
      </c>
      <c r="J72" s="163"/>
      <c r="K72" s="134" t="s">
        <v>3</v>
      </c>
      <c r="L72" s="135"/>
      <c r="M72" s="136"/>
      <c r="N72" s="134" t="s">
        <v>3</v>
      </c>
      <c r="O72" s="135"/>
      <c r="P72" s="136"/>
      <c r="Q72" s="134" t="s">
        <v>5</v>
      </c>
      <c r="R72" s="139"/>
      <c r="S72" s="140"/>
      <c r="T72" s="134" t="s">
        <v>6</v>
      </c>
      <c r="U72" s="139"/>
      <c r="V72" s="140"/>
    </row>
    <row r="73" spans="1:22" ht="30" customHeight="1" thickBot="1" x14ac:dyDescent="0.45">
      <c r="A73" s="553" t="str">
        <f>A71</f>
        <v>4. / 2</v>
      </c>
      <c r="B73" s="554"/>
      <c r="C73" s="555">
        <f>C71</f>
        <v>45108</v>
      </c>
      <c r="D73" s="556"/>
      <c r="E73" s="556"/>
      <c r="F73" s="556"/>
      <c r="G73" s="556"/>
      <c r="H73" s="557"/>
      <c r="I73" s="171">
        <f>I71+1</f>
        <v>4</v>
      </c>
      <c r="J73" s="172"/>
      <c r="K73" s="131" t="str">
        <f>$Z$9&amp;" / 3"</f>
        <v>N / 3</v>
      </c>
      <c r="L73" s="137"/>
      <c r="M73" s="138"/>
      <c r="N73" s="131" t="str">
        <f>$W$9&amp;" / 4"</f>
        <v>W / 4</v>
      </c>
      <c r="O73" s="137"/>
      <c r="P73" s="138"/>
      <c r="Q73" s="131" t="str">
        <f>$Y$9&amp;" / 1"</f>
        <v>L / 1</v>
      </c>
      <c r="R73" s="132"/>
      <c r="S73" s="133"/>
      <c r="T73" s="131" t="str">
        <f>$X$9&amp;" / 2"</f>
        <v>C / 2</v>
      </c>
      <c r="U73" s="132"/>
      <c r="V73" s="133"/>
    </row>
    <row r="74" spans="1:22" ht="15" customHeight="1" x14ac:dyDescent="0.4">
      <c r="A74" s="509" t="s">
        <v>144</v>
      </c>
      <c r="B74" s="510"/>
      <c r="C74" s="503" t="s">
        <v>1</v>
      </c>
      <c r="D74" s="504"/>
      <c r="E74" s="504"/>
      <c r="F74" s="504"/>
      <c r="G74" s="504"/>
      <c r="H74" s="505"/>
      <c r="I74" s="117" t="s">
        <v>2</v>
      </c>
      <c r="J74" s="118"/>
      <c r="K74" s="104" t="s">
        <v>3</v>
      </c>
      <c r="L74" s="110"/>
      <c r="M74" s="111"/>
      <c r="N74" s="104" t="s">
        <v>3</v>
      </c>
      <c r="O74" s="110"/>
      <c r="P74" s="111"/>
      <c r="Q74" s="104" t="s">
        <v>5</v>
      </c>
      <c r="R74" s="105"/>
      <c r="S74" s="106"/>
      <c r="T74" s="104" t="s">
        <v>6</v>
      </c>
      <c r="U74" s="105"/>
      <c r="V74" s="106"/>
    </row>
    <row r="75" spans="1:22" ht="30" customHeight="1" thickBot="1" x14ac:dyDescent="0.45">
      <c r="A75" s="486" t="str">
        <f>A73</f>
        <v>4. / 2</v>
      </c>
      <c r="B75" s="487"/>
      <c r="C75" s="488">
        <f>C73</f>
        <v>45108</v>
      </c>
      <c r="D75" s="489"/>
      <c r="E75" s="489"/>
      <c r="F75" s="489"/>
      <c r="G75" s="489"/>
      <c r="H75" s="490"/>
      <c r="I75" s="119">
        <f>IF($AE$19=1,17,1)</f>
        <v>1</v>
      </c>
      <c r="J75" s="120"/>
      <c r="K75" s="107" t="str">
        <f>$Z$11&amp;" / 2"</f>
        <v>P / 2</v>
      </c>
      <c r="L75" s="108"/>
      <c r="M75" s="109"/>
      <c r="N75" s="107" t="str">
        <f>$W$11&amp;" / 1"</f>
        <v>X / 1</v>
      </c>
      <c r="O75" s="108"/>
      <c r="P75" s="109"/>
      <c r="Q75" s="107" t="str">
        <f>$Y$11&amp;" / 4"</f>
        <v>F / 4</v>
      </c>
      <c r="R75" s="115"/>
      <c r="S75" s="116"/>
      <c r="T75" s="107" t="str">
        <f>$X$11&amp;" / 3"</f>
        <v>D / 3</v>
      </c>
      <c r="U75" s="115"/>
      <c r="V75" s="116"/>
    </row>
    <row r="76" spans="1:22" ht="15" customHeight="1" x14ac:dyDescent="0.4">
      <c r="A76" s="509" t="s">
        <v>144</v>
      </c>
      <c r="B76" s="510"/>
      <c r="C76" s="503" t="s">
        <v>1</v>
      </c>
      <c r="D76" s="504"/>
      <c r="E76" s="504"/>
      <c r="F76" s="504"/>
      <c r="G76" s="504"/>
      <c r="H76" s="505"/>
      <c r="I76" s="117" t="s">
        <v>2</v>
      </c>
      <c r="J76" s="118"/>
      <c r="K76" s="104" t="s">
        <v>3</v>
      </c>
      <c r="L76" s="110"/>
      <c r="M76" s="111"/>
      <c r="N76" s="104" t="s">
        <v>3</v>
      </c>
      <c r="O76" s="110"/>
      <c r="P76" s="111"/>
      <c r="Q76" s="104" t="s">
        <v>5</v>
      </c>
      <c r="R76" s="105"/>
      <c r="S76" s="106"/>
      <c r="T76" s="104" t="s">
        <v>6</v>
      </c>
      <c r="U76" s="105"/>
      <c r="V76" s="106"/>
    </row>
    <row r="77" spans="1:22" ht="30" customHeight="1" thickBot="1" x14ac:dyDescent="0.45">
      <c r="A77" s="486" t="str">
        <f>A75</f>
        <v>4. / 2</v>
      </c>
      <c r="B77" s="487"/>
      <c r="C77" s="488">
        <f>C75</f>
        <v>45108</v>
      </c>
      <c r="D77" s="489"/>
      <c r="E77" s="489"/>
      <c r="F77" s="489"/>
      <c r="G77" s="489"/>
      <c r="H77" s="490"/>
      <c r="I77" s="119">
        <f>I75+1</f>
        <v>2</v>
      </c>
      <c r="J77" s="120"/>
      <c r="K77" s="107" t="str">
        <f>$Z$11&amp;" / 1"</f>
        <v>P / 1</v>
      </c>
      <c r="L77" s="108"/>
      <c r="M77" s="109"/>
      <c r="N77" s="107" t="str">
        <f>$W$11&amp;" / 2"</f>
        <v>X / 2</v>
      </c>
      <c r="O77" s="108"/>
      <c r="P77" s="109"/>
      <c r="Q77" s="107" t="str">
        <f>$Y$11&amp;" / 3"</f>
        <v>F / 3</v>
      </c>
      <c r="R77" s="115"/>
      <c r="S77" s="116"/>
      <c r="T77" s="107" t="str">
        <f>$X$11&amp;" / 4"</f>
        <v>D / 4</v>
      </c>
      <c r="U77" s="115"/>
      <c r="V77" s="116"/>
    </row>
    <row r="78" spans="1:22" ht="15" customHeight="1" x14ac:dyDescent="0.4">
      <c r="A78" s="509" t="s">
        <v>144</v>
      </c>
      <c r="B78" s="510"/>
      <c r="C78" s="503" t="s">
        <v>1</v>
      </c>
      <c r="D78" s="504"/>
      <c r="E78" s="504"/>
      <c r="F78" s="504"/>
      <c r="G78" s="504"/>
      <c r="H78" s="505"/>
      <c r="I78" s="117" t="s">
        <v>2</v>
      </c>
      <c r="J78" s="118"/>
      <c r="K78" s="104" t="s">
        <v>3</v>
      </c>
      <c r="L78" s="110"/>
      <c r="M78" s="111"/>
      <c r="N78" s="104" t="s">
        <v>3</v>
      </c>
      <c r="O78" s="110"/>
      <c r="P78" s="111"/>
      <c r="Q78" s="104" t="s">
        <v>5</v>
      </c>
      <c r="R78" s="105"/>
      <c r="S78" s="106"/>
      <c r="T78" s="104" t="s">
        <v>6</v>
      </c>
      <c r="U78" s="105"/>
      <c r="V78" s="106"/>
    </row>
    <row r="79" spans="1:22" ht="30" customHeight="1" thickBot="1" x14ac:dyDescent="0.45">
      <c r="A79" s="486" t="str">
        <f>A77</f>
        <v>4. / 2</v>
      </c>
      <c r="B79" s="487"/>
      <c r="C79" s="488">
        <f>C77</f>
        <v>45108</v>
      </c>
      <c r="D79" s="489"/>
      <c r="E79" s="489"/>
      <c r="F79" s="489"/>
      <c r="G79" s="489"/>
      <c r="H79" s="490"/>
      <c r="I79" s="119">
        <f>I77+1</f>
        <v>3</v>
      </c>
      <c r="J79" s="120"/>
      <c r="K79" s="107" t="str">
        <f>$Z$11&amp;" / 4"</f>
        <v>P / 4</v>
      </c>
      <c r="L79" s="108"/>
      <c r="M79" s="109"/>
      <c r="N79" s="107" t="str">
        <f>$W$11&amp;" / 3"</f>
        <v>X / 3</v>
      </c>
      <c r="O79" s="108"/>
      <c r="P79" s="109"/>
      <c r="Q79" s="107" t="str">
        <f>$Y$11&amp;" / 2"</f>
        <v>F / 2</v>
      </c>
      <c r="R79" s="115"/>
      <c r="S79" s="116"/>
      <c r="T79" s="107" t="str">
        <f>$X$11&amp;" / 1"</f>
        <v>D / 1</v>
      </c>
      <c r="U79" s="115"/>
      <c r="V79" s="116"/>
    </row>
    <row r="80" spans="1:22" ht="15" customHeight="1" x14ac:dyDescent="0.4">
      <c r="A80" s="509" t="s">
        <v>144</v>
      </c>
      <c r="B80" s="510"/>
      <c r="C80" s="503" t="s">
        <v>1</v>
      </c>
      <c r="D80" s="504"/>
      <c r="E80" s="504"/>
      <c r="F80" s="504"/>
      <c r="G80" s="504"/>
      <c r="H80" s="505"/>
      <c r="I80" s="117" t="s">
        <v>2</v>
      </c>
      <c r="J80" s="118"/>
      <c r="K80" s="104" t="s">
        <v>3</v>
      </c>
      <c r="L80" s="110"/>
      <c r="M80" s="111"/>
      <c r="N80" s="104" t="s">
        <v>3</v>
      </c>
      <c r="O80" s="110"/>
      <c r="P80" s="111"/>
      <c r="Q80" s="104" t="s">
        <v>5</v>
      </c>
      <c r="R80" s="105"/>
      <c r="S80" s="106"/>
      <c r="T80" s="104" t="s">
        <v>6</v>
      </c>
      <c r="U80" s="105"/>
      <c r="V80" s="106"/>
    </row>
    <row r="81" spans="1:22" ht="30" customHeight="1" thickBot="1" x14ac:dyDescent="0.45">
      <c r="A81" s="486" t="str">
        <f>A79</f>
        <v>4. / 2</v>
      </c>
      <c r="B81" s="487"/>
      <c r="C81" s="488">
        <f>C79</f>
        <v>45108</v>
      </c>
      <c r="D81" s="489"/>
      <c r="E81" s="489"/>
      <c r="F81" s="489"/>
      <c r="G81" s="489"/>
      <c r="H81" s="490"/>
      <c r="I81" s="119">
        <f>I79+1</f>
        <v>4</v>
      </c>
      <c r="J81" s="120"/>
      <c r="K81" s="107" t="str">
        <f>$Z$11&amp;" / 3"</f>
        <v>P / 3</v>
      </c>
      <c r="L81" s="108"/>
      <c r="M81" s="109"/>
      <c r="N81" s="107" t="str">
        <f>$W$11&amp;" / 4"</f>
        <v>X / 4</v>
      </c>
      <c r="O81" s="108"/>
      <c r="P81" s="109"/>
      <c r="Q81" s="107" t="str">
        <f>$Y$11&amp;" / 1"</f>
        <v>F / 1</v>
      </c>
      <c r="R81" s="115"/>
      <c r="S81" s="116"/>
      <c r="T81" s="107" t="str">
        <f>$X$11&amp;" / 2"</f>
        <v>D / 2</v>
      </c>
      <c r="U81" s="115"/>
      <c r="V81" s="116"/>
    </row>
  </sheetData>
  <sheetProtection sheet="1"/>
  <mergeCells count="578">
    <mergeCell ref="AA2:AD2"/>
    <mergeCell ref="C56:H56"/>
    <mergeCell ref="A1:V1"/>
    <mergeCell ref="AI1:AL1"/>
    <mergeCell ref="AI2:AL2"/>
    <mergeCell ref="AI13:AL17"/>
    <mergeCell ref="AE1:AH1"/>
    <mergeCell ref="AA1:AD1"/>
    <mergeCell ref="AE13:AH17"/>
    <mergeCell ref="AA13:AD17"/>
    <mergeCell ref="AE2:AH2"/>
    <mergeCell ref="I27:J27"/>
    <mergeCell ref="C47:H47"/>
    <mergeCell ref="C45:H45"/>
    <mergeCell ref="Q40:S40"/>
    <mergeCell ref="T30:V30"/>
    <mergeCell ref="Q32:S32"/>
    <mergeCell ref="N30:P30"/>
    <mergeCell ref="Q30:S30"/>
    <mergeCell ref="N33:P33"/>
    <mergeCell ref="K27:M27"/>
    <mergeCell ref="N28:P28"/>
    <mergeCell ref="AE19:AH19"/>
    <mergeCell ref="AE21:AH25"/>
    <mergeCell ref="N20:P20"/>
    <mergeCell ref="Q20:S20"/>
    <mergeCell ref="T20:V20"/>
    <mergeCell ref="N21:P21"/>
    <mergeCell ref="Q21:S21"/>
    <mergeCell ref="T27:V27"/>
    <mergeCell ref="A42:B42"/>
    <mergeCell ref="C42:H42"/>
    <mergeCell ref="A34:B34"/>
    <mergeCell ref="C34:H34"/>
    <mergeCell ref="A35:B35"/>
    <mergeCell ref="C35:H35"/>
    <mergeCell ref="A26:B26"/>
    <mergeCell ref="Q26:S26"/>
    <mergeCell ref="T26:V26"/>
    <mergeCell ref="N26:P26"/>
    <mergeCell ref="K26:M26"/>
    <mergeCell ref="C26:H26"/>
    <mergeCell ref="I26:J26"/>
    <mergeCell ref="I29:J29"/>
    <mergeCell ref="K29:M29"/>
    <mergeCell ref="K30:M30"/>
    <mergeCell ref="I30:J30"/>
    <mergeCell ref="I32:J32"/>
    <mergeCell ref="A27:B27"/>
    <mergeCell ref="C27:H27"/>
    <mergeCell ref="A28:B28"/>
    <mergeCell ref="C28:H28"/>
    <mergeCell ref="C29:H29"/>
    <mergeCell ref="A29:B29"/>
    <mergeCell ref="A31:B31"/>
    <mergeCell ref="A33:B33"/>
    <mergeCell ref="A30:B30"/>
    <mergeCell ref="A32:B32"/>
    <mergeCell ref="C30:H30"/>
    <mergeCell ref="C31:H31"/>
    <mergeCell ref="C32:H32"/>
    <mergeCell ref="C33:H33"/>
    <mergeCell ref="K45:M45"/>
    <mergeCell ref="K47:M47"/>
    <mergeCell ref="N47:P47"/>
    <mergeCell ref="Q47:S47"/>
    <mergeCell ref="N45:P45"/>
    <mergeCell ref="C46:H46"/>
    <mergeCell ref="A45:B45"/>
    <mergeCell ref="I42:J42"/>
    <mergeCell ref="K42:M42"/>
    <mergeCell ref="Q43:S43"/>
    <mergeCell ref="I43:J43"/>
    <mergeCell ref="K43:M43"/>
    <mergeCell ref="C43:H43"/>
    <mergeCell ref="A44:B44"/>
    <mergeCell ref="C44:H44"/>
    <mergeCell ref="I44:J44"/>
    <mergeCell ref="K44:M44"/>
    <mergeCell ref="A43:B43"/>
    <mergeCell ref="A46:B46"/>
    <mergeCell ref="A47:B47"/>
    <mergeCell ref="I47:J47"/>
    <mergeCell ref="A51:B51"/>
    <mergeCell ref="A53:B53"/>
    <mergeCell ref="C53:H53"/>
    <mergeCell ref="C51:H51"/>
    <mergeCell ref="A50:B50"/>
    <mergeCell ref="C50:H50"/>
    <mergeCell ref="I50:J50"/>
    <mergeCell ref="K50:M50"/>
    <mergeCell ref="I51:J51"/>
    <mergeCell ref="K51:M51"/>
    <mergeCell ref="I57:J57"/>
    <mergeCell ref="I56:J56"/>
    <mergeCell ref="K56:M56"/>
    <mergeCell ref="T57:V57"/>
    <mergeCell ref="T56:V56"/>
    <mergeCell ref="I55:J55"/>
    <mergeCell ref="K57:M57"/>
    <mergeCell ref="A52:B52"/>
    <mergeCell ref="C52:H52"/>
    <mergeCell ref="I52:J52"/>
    <mergeCell ref="K52:M52"/>
    <mergeCell ref="T52:V52"/>
    <mergeCell ref="N52:P52"/>
    <mergeCell ref="Q52:S52"/>
    <mergeCell ref="N53:P53"/>
    <mergeCell ref="I53:J53"/>
    <mergeCell ref="T55:V55"/>
    <mergeCell ref="N55:P55"/>
    <mergeCell ref="Q55:S55"/>
    <mergeCell ref="T53:V53"/>
    <mergeCell ref="K53:M53"/>
    <mergeCell ref="K54:M54"/>
    <mergeCell ref="K55:M55"/>
    <mergeCell ref="Q54:S54"/>
    <mergeCell ref="T36:V36"/>
    <mergeCell ref="N36:P36"/>
    <mergeCell ref="N29:P29"/>
    <mergeCell ref="K33:M33"/>
    <mergeCell ref="K32:M32"/>
    <mergeCell ref="I45:J45"/>
    <mergeCell ref="Q46:S46"/>
    <mergeCell ref="I46:J46"/>
    <mergeCell ref="K46:M46"/>
    <mergeCell ref="N46:P46"/>
    <mergeCell ref="Q45:S45"/>
    <mergeCell ref="T34:V34"/>
    <mergeCell ref="N35:P35"/>
    <mergeCell ref="Q35:S35"/>
    <mergeCell ref="T35:V35"/>
    <mergeCell ref="Q34:S34"/>
    <mergeCell ref="I35:J35"/>
    <mergeCell ref="T37:V37"/>
    <mergeCell ref="T42:V42"/>
    <mergeCell ref="Q44:S44"/>
    <mergeCell ref="T43:V43"/>
    <mergeCell ref="N43:P43"/>
    <mergeCell ref="T44:V44"/>
    <mergeCell ref="T33:V33"/>
    <mergeCell ref="Q33:S33"/>
    <mergeCell ref="T32:V32"/>
    <mergeCell ref="N32:P32"/>
    <mergeCell ref="Q31:S31"/>
    <mergeCell ref="T54:V54"/>
    <mergeCell ref="I28:J28"/>
    <mergeCell ref="K28:M28"/>
    <mergeCell ref="I31:J31"/>
    <mergeCell ref="K31:M31"/>
    <mergeCell ref="N50:P50"/>
    <mergeCell ref="Q50:S50"/>
    <mergeCell ref="T50:V50"/>
    <mergeCell ref="T51:V51"/>
    <mergeCell ref="N51:P51"/>
    <mergeCell ref="Q51:S51"/>
    <mergeCell ref="N42:P42"/>
    <mergeCell ref="T47:V47"/>
    <mergeCell ref="N44:P44"/>
    <mergeCell ref="T46:V46"/>
    <mergeCell ref="T45:V45"/>
    <mergeCell ref="Q42:S42"/>
    <mergeCell ref="K48:M48"/>
    <mergeCell ref="Q48:S48"/>
    <mergeCell ref="T49:V49"/>
    <mergeCell ref="Q49:S49"/>
    <mergeCell ref="T48:V48"/>
    <mergeCell ref="N48:P48"/>
    <mergeCell ref="A49:B49"/>
    <mergeCell ref="C49:H49"/>
    <mergeCell ref="N49:P49"/>
    <mergeCell ref="I49:J49"/>
    <mergeCell ref="K49:M49"/>
    <mergeCell ref="A48:B48"/>
    <mergeCell ref="C48:H48"/>
    <mergeCell ref="I48:J48"/>
    <mergeCell ref="A60:B60"/>
    <mergeCell ref="A61:B61"/>
    <mergeCell ref="C61:H61"/>
    <mergeCell ref="I61:J61"/>
    <mergeCell ref="C60:H60"/>
    <mergeCell ref="I60:J60"/>
    <mergeCell ref="T60:V60"/>
    <mergeCell ref="Q53:S53"/>
    <mergeCell ref="N54:P54"/>
    <mergeCell ref="A55:B55"/>
    <mergeCell ref="C55:H55"/>
    <mergeCell ref="I59:J59"/>
    <mergeCell ref="A58:B58"/>
    <mergeCell ref="C58:H58"/>
    <mergeCell ref="I58:J58"/>
    <mergeCell ref="A59:B59"/>
    <mergeCell ref="C59:H59"/>
    <mergeCell ref="A57:B57"/>
    <mergeCell ref="C57:H57"/>
    <mergeCell ref="K58:M58"/>
    <mergeCell ref="A54:B54"/>
    <mergeCell ref="C54:H54"/>
    <mergeCell ref="I54:J54"/>
    <mergeCell ref="A56:B56"/>
    <mergeCell ref="K61:M61"/>
    <mergeCell ref="N61:P61"/>
    <mergeCell ref="Q62:S62"/>
    <mergeCell ref="T62:V62"/>
    <mergeCell ref="C62:H62"/>
    <mergeCell ref="K60:M60"/>
    <mergeCell ref="N60:P60"/>
    <mergeCell ref="Q60:S60"/>
    <mergeCell ref="Q61:S61"/>
    <mergeCell ref="T61:V61"/>
    <mergeCell ref="A63:B63"/>
    <mergeCell ref="C63:H63"/>
    <mergeCell ref="I63:J63"/>
    <mergeCell ref="K63:M63"/>
    <mergeCell ref="N63:P63"/>
    <mergeCell ref="Q63:S63"/>
    <mergeCell ref="T63:V63"/>
    <mergeCell ref="I62:J62"/>
    <mergeCell ref="T64:V64"/>
    <mergeCell ref="K62:M62"/>
    <mergeCell ref="N62:P62"/>
    <mergeCell ref="A62:B62"/>
    <mergeCell ref="T67:V67"/>
    <mergeCell ref="I66:J66"/>
    <mergeCell ref="K66:M66"/>
    <mergeCell ref="N66:P66"/>
    <mergeCell ref="A66:B66"/>
    <mergeCell ref="Q64:S64"/>
    <mergeCell ref="N64:P64"/>
    <mergeCell ref="A64:B64"/>
    <mergeCell ref="Q66:S66"/>
    <mergeCell ref="C64:H64"/>
    <mergeCell ref="C66:H66"/>
    <mergeCell ref="T66:V66"/>
    <mergeCell ref="A65:B65"/>
    <mergeCell ref="C65:H65"/>
    <mergeCell ref="I65:J65"/>
    <mergeCell ref="K65:M65"/>
    <mergeCell ref="N65:P65"/>
    <mergeCell ref="Q65:S65"/>
    <mergeCell ref="T65:V65"/>
    <mergeCell ref="I64:J64"/>
    <mergeCell ref="K64:M64"/>
    <mergeCell ref="I68:J68"/>
    <mergeCell ref="K68:M68"/>
    <mergeCell ref="Q68:S68"/>
    <mergeCell ref="N68:P68"/>
    <mergeCell ref="A68:B68"/>
    <mergeCell ref="A67:B67"/>
    <mergeCell ref="C67:H67"/>
    <mergeCell ref="I67:J67"/>
    <mergeCell ref="K67:M67"/>
    <mergeCell ref="N67:P67"/>
    <mergeCell ref="Q67:S67"/>
    <mergeCell ref="T70:V70"/>
    <mergeCell ref="A71:B71"/>
    <mergeCell ref="C71:H71"/>
    <mergeCell ref="I71:J71"/>
    <mergeCell ref="K71:M71"/>
    <mergeCell ref="N71:P71"/>
    <mergeCell ref="T72:V72"/>
    <mergeCell ref="Q70:S70"/>
    <mergeCell ref="C68:H68"/>
    <mergeCell ref="C70:H70"/>
    <mergeCell ref="Q71:S71"/>
    <mergeCell ref="T71:V71"/>
    <mergeCell ref="I70:J70"/>
    <mergeCell ref="K70:M70"/>
    <mergeCell ref="N70:P70"/>
    <mergeCell ref="A70:B70"/>
    <mergeCell ref="T68:V68"/>
    <mergeCell ref="A69:B69"/>
    <mergeCell ref="C69:H69"/>
    <mergeCell ref="I69:J69"/>
    <mergeCell ref="K69:M69"/>
    <mergeCell ref="N69:P69"/>
    <mergeCell ref="Q69:S69"/>
    <mergeCell ref="T69:V69"/>
    <mergeCell ref="A73:B73"/>
    <mergeCell ref="C73:H73"/>
    <mergeCell ref="I73:J73"/>
    <mergeCell ref="K73:M73"/>
    <mergeCell ref="N73:P73"/>
    <mergeCell ref="Q73:S73"/>
    <mergeCell ref="T73:V73"/>
    <mergeCell ref="C72:H72"/>
    <mergeCell ref="I72:J72"/>
    <mergeCell ref="K72:M72"/>
    <mergeCell ref="N72:P72"/>
    <mergeCell ref="A72:B72"/>
    <mergeCell ref="Q72:S72"/>
    <mergeCell ref="Q16:S16"/>
    <mergeCell ref="A15:B15"/>
    <mergeCell ref="C15:H15"/>
    <mergeCell ref="I15:J15"/>
    <mergeCell ref="K15:M15"/>
    <mergeCell ref="C16:H16"/>
    <mergeCell ref="A17:B17"/>
    <mergeCell ref="C17:H17"/>
    <mergeCell ref="I17:J17"/>
    <mergeCell ref="K17:M17"/>
    <mergeCell ref="T16:V16"/>
    <mergeCell ref="N17:P17"/>
    <mergeCell ref="N16:P16"/>
    <mergeCell ref="A14:B14"/>
    <mergeCell ref="T12:V12"/>
    <mergeCell ref="A13:B13"/>
    <mergeCell ref="C13:H13"/>
    <mergeCell ref="I13:J13"/>
    <mergeCell ref="K13:M13"/>
    <mergeCell ref="N13:P13"/>
    <mergeCell ref="Q13:S13"/>
    <mergeCell ref="A12:B12"/>
    <mergeCell ref="T13:V13"/>
    <mergeCell ref="C12:H12"/>
    <mergeCell ref="C14:H14"/>
    <mergeCell ref="I14:J14"/>
    <mergeCell ref="K14:M14"/>
    <mergeCell ref="N14:P14"/>
    <mergeCell ref="Q14:S14"/>
    <mergeCell ref="T14:V14"/>
    <mergeCell ref="A16:B16"/>
    <mergeCell ref="Q17:S17"/>
    <mergeCell ref="I16:J16"/>
    <mergeCell ref="K16:M16"/>
    <mergeCell ref="K12:M12"/>
    <mergeCell ref="N12:P12"/>
    <mergeCell ref="N15:P15"/>
    <mergeCell ref="Q15:S15"/>
    <mergeCell ref="T15:V15"/>
    <mergeCell ref="I12:J12"/>
    <mergeCell ref="C11:H11"/>
    <mergeCell ref="I11:J11"/>
    <mergeCell ref="K11:M11"/>
    <mergeCell ref="N11:P11"/>
    <mergeCell ref="T18:V18"/>
    <mergeCell ref="Q19:S19"/>
    <mergeCell ref="A22:B22"/>
    <mergeCell ref="N10:P10"/>
    <mergeCell ref="A10:B10"/>
    <mergeCell ref="A9:B9"/>
    <mergeCell ref="I9:J9"/>
    <mergeCell ref="K9:M9"/>
    <mergeCell ref="N9:P9"/>
    <mergeCell ref="Q9:S9"/>
    <mergeCell ref="T9:V9"/>
    <mergeCell ref="Q11:S11"/>
    <mergeCell ref="A11:B11"/>
    <mergeCell ref="T19:V19"/>
    <mergeCell ref="T17:V17"/>
    <mergeCell ref="Q18:S18"/>
    <mergeCell ref="Q12:S12"/>
    <mergeCell ref="T10:V10"/>
    <mergeCell ref="Q10:S10"/>
    <mergeCell ref="C19:H19"/>
    <mergeCell ref="I19:J19"/>
    <mergeCell ref="K19:M19"/>
    <mergeCell ref="N19:P19"/>
    <mergeCell ref="T11:V11"/>
    <mergeCell ref="A19:B19"/>
    <mergeCell ref="K59:M59"/>
    <mergeCell ref="N59:P59"/>
    <mergeCell ref="Q59:S59"/>
    <mergeCell ref="T59:V59"/>
    <mergeCell ref="T58:V58"/>
    <mergeCell ref="N58:P58"/>
    <mergeCell ref="Q58:S58"/>
    <mergeCell ref="N56:P56"/>
    <mergeCell ref="Q56:S56"/>
    <mergeCell ref="N57:P57"/>
    <mergeCell ref="Q57:S57"/>
    <mergeCell ref="K20:M20"/>
    <mergeCell ref="T21:V21"/>
    <mergeCell ref="T22:V22"/>
    <mergeCell ref="N22:P22"/>
    <mergeCell ref="Q22:S22"/>
    <mergeCell ref="A23:B23"/>
    <mergeCell ref="C23:H23"/>
    <mergeCell ref="I23:J23"/>
    <mergeCell ref="I33:J33"/>
    <mergeCell ref="T28:V28"/>
    <mergeCell ref="T31:V31"/>
    <mergeCell ref="N31:P31"/>
    <mergeCell ref="K6:M6"/>
    <mergeCell ref="N18:P18"/>
    <mergeCell ref="K18:M18"/>
    <mergeCell ref="T6:V6"/>
    <mergeCell ref="A4:B4"/>
    <mergeCell ref="C4:H4"/>
    <mergeCell ref="I4:J4"/>
    <mergeCell ref="K4:M4"/>
    <mergeCell ref="T5:V5"/>
    <mergeCell ref="A6:B6"/>
    <mergeCell ref="C6:H6"/>
    <mergeCell ref="I6:J6"/>
    <mergeCell ref="T8:V8"/>
    <mergeCell ref="Q8:S8"/>
    <mergeCell ref="A18:B18"/>
    <mergeCell ref="C18:H18"/>
    <mergeCell ref="K8:M8"/>
    <mergeCell ref="N8:P8"/>
    <mergeCell ref="C9:H9"/>
    <mergeCell ref="N7:P7"/>
    <mergeCell ref="C10:H10"/>
    <mergeCell ref="I10:J10"/>
    <mergeCell ref="K10:M10"/>
    <mergeCell ref="I18:J18"/>
    <mergeCell ref="A21:B21"/>
    <mergeCell ref="C21:H21"/>
    <mergeCell ref="N3:P3"/>
    <mergeCell ref="Q3:S3"/>
    <mergeCell ref="C2:H2"/>
    <mergeCell ref="I2:J2"/>
    <mergeCell ref="Q7:S7"/>
    <mergeCell ref="T7:V7"/>
    <mergeCell ref="C5:H5"/>
    <mergeCell ref="I5:J5"/>
    <mergeCell ref="K5:M5"/>
    <mergeCell ref="N4:P4"/>
    <mergeCell ref="Q4:S4"/>
    <mergeCell ref="T4:V4"/>
    <mergeCell ref="N5:P5"/>
    <mergeCell ref="Q5:S5"/>
    <mergeCell ref="T3:V3"/>
    <mergeCell ref="T2:V2"/>
    <mergeCell ref="K2:M2"/>
    <mergeCell ref="N2:P2"/>
    <mergeCell ref="Q2:S2"/>
    <mergeCell ref="Q6:S6"/>
    <mergeCell ref="N6:P6"/>
    <mergeCell ref="K7:M7"/>
    <mergeCell ref="C22:H22"/>
    <mergeCell ref="I22:J22"/>
    <mergeCell ref="K22:M22"/>
    <mergeCell ref="A24:B24"/>
    <mergeCell ref="C24:H24"/>
    <mergeCell ref="I24:J24"/>
    <mergeCell ref="K24:M24"/>
    <mergeCell ref="A2:B2"/>
    <mergeCell ref="I21:J21"/>
    <mergeCell ref="K21:M21"/>
    <mergeCell ref="A20:B20"/>
    <mergeCell ref="C20:H20"/>
    <mergeCell ref="I20:J20"/>
    <mergeCell ref="A5:B5"/>
    <mergeCell ref="A7:B7"/>
    <mergeCell ref="C7:H7"/>
    <mergeCell ref="I7:J7"/>
    <mergeCell ref="A3:B3"/>
    <mergeCell ref="C3:H3"/>
    <mergeCell ref="I3:J3"/>
    <mergeCell ref="K3:M3"/>
    <mergeCell ref="C8:H8"/>
    <mergeCell ref="I8:J8"/>
    <mergeCell ref="A8:B8"/>
    <mergeCell ref="K37:M37"/>
    <mergeCell ref="C36:H36"/>
    <mergeCell ref="I36:J36"/>
    <mergeCell ref="K36:M36"/>
    <mergeCell ref="Q36:S36"/>
    <mergeCell ref="A25:B25"/>
    <mergeCell ref="C25:H25"/>
    <mergeCell ref="I25:J25"/>
    <mergeCell ref="T23:V23"/>
    <mergeCell ref="N24:P24"/>
    <mergeCell ref="Q24:S24"/>
    <mergeCell ref="T24:V24"/>
    <mergeCell ref="K25:M25"/>
    <mergeCell ref="T25:V25"/>
    <mergeCell ref="N25:P25"/>
    <mergeCell ref="Q25:S25"/>
    <mergeCell ref="N23:P23"/>
    <mergeCell ref="Q23:S23"/>
    <mergeCell ref="K23:M23"/>
    <mergeCell ref="N27:P27"/>
    <mergeCell ref="Q27:S27"/>
    <mergeCell ref="Q28:S28"/>
    <mergeCell ref="Q29:S29"/>
    <mergeCell ref="T29:V29"/>
    <mergeCell ref="N34:P34"/>
    <mergeCell ref="N37:P37"/>
    <mergeCell ref="K35:M35"/>
    <mergeCell ref="Q37:S37"/>
    <mergeCell ref="I34:J34"/>
    <mergeCell ref="K34:M34"/>
    <mergeCell ref="T38:V38"/>
    <mergeCell ref="A39:B39"/>
    <mergeCell ref="C39:H39"/>
    <mergeCell ref="I39:J39"/>
    <mergeCell ref="K39:M39"/>
    <mergeCell ref="N39:P39"/>
    <mergeCell ref="Q39:S39"/>
    <mergeCell ref="T39:V39"/>
    <mergeCell ref="A38:B38"/>
    <mergeCell ref="C38:H38"/>
    <mergeCell ref="I38:J38"/>
    <mergeCell ref="K38:M38"/>
    <mergeCell ref="N38:P38"/>
    <mergeCell ref="Q38:S38"/>
    <mergeCell ref="A36:B36"/>
    <mergeCell ref="A37:B37"/>
    <mergeCell ref="C37:H37"/>
    <mergeCell ref="I37:J37"/>
    <mergeCell ref="T40:V40"/>
    <mergeCell ref="A41:B41"/>
    <mergeCell ref="C41:H41"/>
    <mergeCell ref="I41:J41"/>
    <mergeCell ref="K41:M41"/>
    <mergeCell ref="N41:P41"/>
    <mergeCell ref="Q41:S41"/>
    <mergeCell ref="T41:V41"/>
    <mergeCell ref="A40:B40"/>
    <mergeCell ref="C40:H40"/>
    <mergeCell ref="N40:P40"/>
    <mergeCell ref="I40:J40"/>
    <mergeCell ref="K40:M40"/>
    <mergeCell ref="Q77:S77"/>
    <mergeCell ref="T75:V75"/>
    <mergeCell ref="A74:B74"/>
    <mergeCell ref="C74:H74"/>
    <mergeCell ref="I74:J74"/>
    <mergeCell ref="K74:M74"/>
    <mergeCell ref="N74:P74"/>
    <mergeCell ref="Q74:S74"/>
    <mergeCell ref="A75:B75"/>
    <mergeCell ref="C75:H75"/>
    <mergeCell ref="I75:J75"/>
    <mergeCell ref="K75:M75"/>
    <mergeCell ref="N75:P75"/>
    <mergeCell ref="Q75:S75"/>
    <mergeCell ref="I79:J79"/>
    <mergeCell ref="K79:M79"/>
    <mergeCell ref="X1:Z1"/>
    <mergeCell ref="N80:P80"/>
    <mergeCell ref="Q80:S80"/>
    <mergeCell ref="T80:V80"/>
    <mergeCell ref="N78:P78"/>
    <mergeCell ref="A80:B80"/>
    <mergeCell ref="C80:H80"/>
    <mergeCell ref="I80:J80"/>
    <mergeCell ref="K80:M80"/>
    <mergeCell ref="A78:B78"/>
    <mergeCell ref="W13:Z17"/>
    <mergeCell ref="A76:B76"/>
    <mergeCell ref="C76:H76"/>
    <mergeCell ref="I76:J76"/>
    <mergeCell ref="K76:M76"/>
    <mergeCell ref="N76:P76"/>
    <mergeCell ref="Q76:S76"/>
    <mergeCell ref="A77:B77"/>
    <mergeCell ref="C77:H77"/>
    <mergeCell ref="I77:J77"/>
    <mergeCell ref="K77:M77"/>
    <mergeCell ref="N77:P77"/>
    <mergeCell ref="AA19:AD19"/>
    <mergeCell ref="AA21:AD25"/>
    <mergeCell ref="W19:Z19"/>
    <mergeCell ref="T81:V81"/>
    <mergeCell ref="A81:B81"/>
    <mergeCell ref="C81:H81"/>
    <mergeCell ref="I81:J81"/>
    <mergeCell ref="K81:M81"/>
    <mergeCell ref="N81:P81"/>
    <mergeCell ref="Q81:S81"/>
    <mergeCell ref="W21:Z25"/>
    <mergeCell ref="Q78:S78"/>
    <mergeCell ref="T78:V78"/>
    <mergeCell ref="N79:P79"/>
    <mergeCell ref="Q79:S79"/>
    <mergeCell ref="T79:V79"/>
    <mergeCell ref="T76:V76"/>
    <mergeCell ref="T77:V77"/>
    <mergeCell ref="T74:V74"/>
    <mergeCell ref="C78:H78"/>
    <mergeCell ref="I78:J78"/>
    <mergeCell ref="K78:M78"/>
    <mergeCell ref="A79:B79"/>
    <mergeCell ref="C79:H79"/>
  </mergeCells>
  <phoneticPr fontId="0" type="noConversion"/>
  <pageMargins left="0.78740157480314965" right="0" top="0.39370078740157483" bottom="0.59055118110236227" header="0" footer="0"/>
  <pageSetup paperSize="9" scale="84" fitToHeight="0" orientation="portrait" horizontalDpi="4294967293" verticalDpi="300" r:id="rId1"/>
  <headerFooter alignWithMargins="0">
    <oddFooter>&amp;L&amp;"Arial,Fett"&amp;14Tischeinteilung&amp;C&amp;"Arial,Fett"&amp;14 4. Spieltag&amp;R&amp;"Arial,Fett"&amp;14alle Ligen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20</vt:i4>
      </vt:variant>
    </vt:vector>
  </HeadingPairs>
  <TitlesOfParts>
    <vt:vector size="34" baseType="lpstr">
      <vt:lpstr>Einleitung</vt:lpstr>
      <vt:lpstr>Serienzähler</vt:lpstr>
      <vt:lpstr>Tischeint.1</vt:lpstr>
      <vt:lpstr>Listen 1._2Serien</vt:lpstr>
      <vt:lpstr>Tischeint.2</vt:lpstr>
      <vt:lpstr>Listen 2._2Serien</vt:lpstr>
      <vt:lpstr>Tischeint.3</vt:lpstr>
      <vt:lpstr>Listen 3._2Serien</vt:lpstr>
      <vt:lpstr>Tischeint.4</vt:lpstr>
      <vt:lpstr>Listen 4._2Serien</vt:lpstr>
      <vt:lpstr>Tischeint.5</vt:lpstr>
      <vt:lpstr>Listen 5._2Serien</vt:lpstr>
      <vt:lpstr>sonstige 5er!</vt:lpstr>
      <vt:lpstr>Listen sonstige 5er_2 Serien</vt:lpstr>
      <vt:lpstr>Einleitung!Druckbereich</vt:lpstr>
      <vt:lpstr>'Listen 1._2Serien'!Druckbereich</vt:lpstr>
      <vt:lpstr>'Listen 2._2Serien'!Druckbereich</vt:lpstr>
      <vt:lpstr>'Listen 3._2Serien'!Druckbereich</vt:lpstr>
      <vt:lpstr>'Listen 4._2Serien'!Druckbereich</vt:lpstr>
      <vt:lpstr>'Listen 5._2Serien'!Druckbereich</vt:lpstr>
      <vt:lpstr>'Listen sonstige 5er_2 Serien'!Druckbereich</vt:lpstr>
      <vt:lpstr>'sonstige 5er!'!Druckbereich</vt:lpstr>
      <vt:lpstr>Tischeint.1!Druckbereich</vt:lpstr>
      <vt:lpstr>Tischeint.2!Druckbereich</vt:lpstr>
      <vt:lpstr>Tischeint.3!Druckbereich</vt:lpstr>
      <vt:lpstr>Tischeint.4!Druckbereich</vt:lpstr>
      <vt:lpstr>Tischeint.5!Druckbereich</vt:lpstr>
      <vt:lpstr>Serienzähler!Drucktitel</vt:lpstr>
      <vt:lpstr>'sonstige 5er!'!Drucktitel</vt:lpstr>
      <vt:lpstr>Tischeint.1!Drucktitel</vt:lpstr>
      <vt:lpstr>Tischeint.2!Drucktitel</vt:lpstr>
      <vt:lpstr>Tischeint.3!Drucktitel</vt:lpstr>
      <vt:lpstr>Tischeint.4!Drucktitel</vt:lpstr>
      <vt:lpstr>Tischeint.5!Drucktitel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Knobbe</dc:creator>
  <cp:lastModifiedBy>Hans Knobbe</cp:lastModifiedBy>
  <cp:lastPrinted>2023-01-31T13:09:23Z</cp:lastPrinted>
  <dcterms:created xsi:type="dcterms:W3CDTF">2006-02-08T11:15:39Z</dcterms:created>
  <dcterms:modified xsi:type="dcterms:W3CDTF">2023-01-31T13:09:39Z</dcterms:modified>
</cp:coreProperties>
</file>