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il\Documents\Skat\DSkV\Ranglisten\"/>
    </mc:Choice>
  </mc:AlternateContent>
  <xr:revisionPtr revIDLastSave="0" documentId="13_ncr:1_{382A88BC-4100-4C5E-BDC9-DC157E7A2DF7}" xr6:coauthVersionLast="45" xr6:coauthVersionMax="45" xr10:uidLastSave="{00000000-0000-0000-0000-000000000000}"/>
  <bookViews>
    <workbookView xWindow="-120" yWindow="-120" windowWidth="24240" windowHeight="13140" xr2:uid="{63348310-4283-4CD7-9132-513C18493526}"/>
  </bookViews>
  <sheets>
    <sheet name="Ranglistenpunkte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11" i="1"/>
  <c r="H12" i="1" s="1"/>
  <c r="H13" i="1" s="1"/>
  <c r="H14" i="1" s="1"/>
  <c r="H9" i="1"/>
  <c r="G9" i="1"/>
  <c r="G10" i="1" s="1"/>
  <c r="G11" i="1" s="1"/>
  <c r="G12" i="1" s="1"/>
  <c r="G13" i="1" s="1"/>
  <c r="G14" i="1" s="1"/>
  <c r="G15" i="1" s="1"/>
  <c r="G16" i="1" s="1"/>
  <c r="G17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9" i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I87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H87" i="1"/>
  <c r="G87" i="1"/>
  <c r="F87" i="1"/>
  <c r="E87" i="1"/>
  <c r="D87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C87" i="1"/>
  <c r="B87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K83" i="1"/>
  <c r="L46" i="1"/>
  <c r="L41" i="1"/>
  <c r="M36" i="1"/>
  <c r="L44" i="1" s="1"/>
  <c r="M35" i="1"/>
  <c r="L42" i="1" s="1"/>
  <c r="L35" i="1"/>
  <c r="M34" i="1"/>
  <c r="L37" i="1" s="1"/>
  <c r="M33" i="1"/>
  <c r="L33" i="1" s="1"/>
  <c r="M32" i="1"/>
  <c r="L32" i="1"/>
  <c r="M31" i="1"/>
  <c r="L27" i="1" s="1"/>
  <c r="L31" i="1"/>
  <c r="O83" i="1"/>
  <c r="N83" i="1"/>
  <c r="L30" i="1"/>
  <c r="L29" i="1"/>
  <c r="L28" i="1"/>
  <c r="L25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L24" i="1" l="1"/>
  <c r="L36" i="1"/>
  <c r="L26" i="1"/>
  <c r="N31" i="1"/>
  <c r="L38" i="1"/>
  <c r="L39" i="1"/>
  <c r="D83" i="1"/>
  <c r="L34" i="1"/>
  <c r="L43" i="1"/>
  <c r="E83" i="1"/>
  <c r="L40" i="1"/>
  <c r="L45" i="1"/>
  <c r="L47" i="1"/>
  <c r="I83" i="1" l="1"/>
  <c r="L83" i="1"/>
  <c r="G83" i="1"/>
  <c r="C83" i="1"/>
  <c r="B83" i="1"/>
  <c r="H83" i="1"/>
  <c r="F83" i="1"/>
</calcChain>
</file>

<file path=xl/sharedStrings.xml><?xml version="1.0" encoding="utf-8"?>
<sst xmlns="http://schemas.openxmlformats.org/spreadsheetml/2006/main" count="83" uniqueCount="44">
  <si>
    <t>HE</t>
  </si>
  <si>
    <t>DE</t>
  </si>
  <si>
    <t>JE</t>
  </si>
  <si>
    <t>SE</t>
  </si>
  <si>
    <t>HM</t>
  </si>
  <si>
    <t>DM</t>
  </si>
  <si>
    <t>JM</t>
  </si>
  <si>
    <t>TD</t>
  </si>
  <si>
    <t>HB</t>
  </si>
  <si>
    <t>DB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</si>
  <si>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</si>
  <si>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</si>
  <si>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</si>
  <si>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</si>
  <si>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</si>
  <si>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</si>
  <si>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</si>
  <si>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</si>
  <si>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</si>
  <si>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</si>
  <si>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</si>
  <si>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</si>
  <si>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</si>
  <si>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</si>
  <si>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</si>
  <si>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</si>
  <si>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2.1</t>
  </si>
  <si>
    <t>2.2</t>
  </si>
  <si>
    <t>2.3</t>
  </si>
  <si>
    <t>2.4</t>
  </si>
  <si>
    <t xml:space="preserve"> </t>
  </si>
  <si>
    <t>2.5</t>
  </si>
  <si>
    <t>2.6</t>
  </si>
  <si>
    <t>Mögliche Ranglistenpunkte</t>
  </si>
  <si>
    <t>Ranglistenpunkte für DEM - DMM - Tandem - Bundesliga</t>
  </si>
  <si>
    <t>Platz / Teil-nehmerzahl</t>
  </si>
  <si>
    <t>Eingabe der tatsächlichen Teilnehmer in der nächsten Zeile!</t>
  </si>
  <si>
    <t>Es werden die Punkte bis zu der untern angegebenen Platzierung verteilt. Restpunkte entfallen.</t>
  </si>
  <si>
    <t>Es werden die blau markierten Punkte vergeben!</t>
  </si>
  <si>
    <t>Tandem-Meisterschaft</t>
  </si>
  <si>
    <t>Herrenbundesliga</t>
  </si>
  <si>
    <t>Damenbundesliga</t>
  </si>
  <si>
    <t>Einzel-Meisterschaft</t>
  </si>
  <si>
    <t>Mannschafts-Meisterschaft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</si>
</sst>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3" xfId="0" applyNumberFormat="1" applyFont="1" applyFill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2" fillId="3" borderId="3" xfId="0" applyNumberFormat="1" applyFont="1" applyFill="1" applyBorder="1" applyAlignment="1">
      <alignment horizontal="center" wrapText="1"/>
    </xf>
    <xf numFmtId="2" fontId="2" fillId="4" borderId="3" xfId="0" applyNumberFormat="1" applyFont="1" applyFill="1" applyBorder="1" applyAlignment="1">
      <alignment horizontal="center" wrapText="1"/>
    </xf>
    <xf numFmtId="2" fontId="0" fillId="0" borderId="0" xfId="0" applyNumberFormat="1"/>
    <xf numFmtId="2" fontId="0" fillId="0" borderId="2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5" fontId="2" fillId="5" borderId="3" xfId="0" applyNumberFormat="1" applyFont="1" applyFill="1" applyBorder="1" applyAlignment="1">
      <alignment horizontal="center" wrapText="1"/>
    </xf>
    <xf numFmtId="1" fontId="0" fillId="6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2" fontId="0" fillId="5" borderId="3" xfId="0" applyNumberFormat="1" applyFill="1" applyBorder="1" applyAlignment="1">
      <alignment horizontal="center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 wrapText="1"/>
    </xf>
    <xf numFmtId="2" fontId="1" fillId="0" borderId="9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1" fontId="1" fillId="6" borderId="3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2" fontId="1" fillId="6" borderId="9" xfId="0" applyNumberFormat="1" applyFont="1" applyFill="1" applyBorder="1" applyAlignment="1">
      <alignment horizontal="center"/>
    </xf>
    <xf numFmtId="2" fontId="1" fillId="6" borderId="13" xfId="0" applyNumberFormat="1" applyFont="1" applyFill="1" applyBorder="1" applyAlignment="1">
      <alignment horizontal="center"/>
    </xf>
    <xf numFmtId="2" fontId="1" fillId="6" borderId="8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left"/>
    </xf>
    <xf numFmtId="49" fontId="5" fillId="0" borderId="0" xfId="0" applyNumberFormat="1" applyFont="1" applyAlignment="1">
      <alignment horizontal="left"/>
    </xf>
    <xf numFmtId="0" fontId="3" fillId="7" borderId="0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2" fillId="2" borderId="14" xfId="0" applyNumberFormat="1" applyFont="1" applyFill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10F6-7FE9-4F0F-8578-91BF7E99BEAC}">
  <dimension ref="A1:O88"/>
  <sheetViews>
    <sheetView tabSelected="1" workbookViewId="0">
      <selection activeCell="R4" sqref="R4"/>
    </sheetView>
  </sheetViews>
  <sheetFormatPr baseColWidth="10" defaultRowHeight="15" x14ac:dyDescent="0.25"/>
  <cols>
    <col min="1" max="1" width="12" customWidth="1"/>
    <col min="9" max="9" width="16.42578125" customWidth="1"/>
  </cols>
  <sheetData>
    <row r="1" spans="1:15" ht="20.25" x14ac:dyDescent="0.3">
      <c r="A1" s="33" t="s">
        <v>33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3" spans="1:15" ht="23.25" customHeight="1" x14ac:dyDescent="0.25">
      <c r="A3" s="30" t="s">
        <v>34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15" ht="38.25" customHeight="1" x14ac:dyDescent="0.25">
      <c r="A4" s="45"/>
      <c r="B4" s="49" t="s">
        <v>42</v>
      </c>
      <c r="C4" s="50"/>
      <c r="D4" s="50"/>
      <c r="E4" s="51"/>
      <c r="F4" s="49" t="s">
        <v>43</v>
      </c>
      <c r="G4" s="50"/>
      <c r="H4" s="51"/>
      <c r="I4" s="52" t="s">
        <v>39</v>
      </c>
      <c r="J4" s="47" t="s">
        <v>40</v>
      </c>
      <c r="K4" s="46"/>
      <c r="L4" s="48"/>
      <c r="M4" s="47" t="s">
        <v>41</v>
      </c>
      <c r="N4" s="46"/>
      <c r="O4" s="48"/>
    </row>
    <row r="5" spans="1:15" x14ac:dyDescent="0.25">
      <c r="A5" s="1"/>
      <c r="B5" s="25" t="s">
        <v>0</v>
      </c>
      <c r="C5" s="25" t="s">
        <v>1</v>
      </c>
      <c r="D5" s="25" t="s">
        <v>2</v>
      </c>
      <c r="E5" s="25" t="s">
        <v>3</v>
      </c>
      <c r="F5" s="25" t="s">
        <v>4</v>
      </c>
      <c r="G5" s="25" t="s">
        <v>5</v>
      </c>
      <c r="H5" s="25" t="s">
        <v>6</v>
      </c>
      <c r="I5" s="25" t="s">
        <v>7</v>
      </c>
      <c r="J5" s="35" t="s">
        <v>8</v>
      </c>
      <c r="K5" s="36"/>
      <c r="L5" s="37"/>
      <c r="M5" s="35" t="s">
        <v>9</v>
      </c>
      <c r="N5" s="36"/>
      <c r="O5" s="37"/>
    </row>
    <row r="6" spans="1:15" ht="15.75" thickBot="1" x14ac:dyDescent="0.3">
      <c r="A6" s="1"/>
      <c r="B6" s="40" t="s">
        <v>36</v>
      </c>
      <c r="C6" s="41"/>
      <c r="D6" s="41"/>
      <c r="E6" s="41"/>
      <c r="F6" s="41"/>
      <c r="G6" s="41"/>
      <c r="H6" s="41"/>
      <c r="I6" s="42"/>
      <c r="J6" s="54"/>
      <c r="K6" s="55"/>
      <c r="L6" s="56"/>
      <c r="M6" s="35"/>
      <c r="N6" s="36"/>
      <c r="O6" s="37"/>
    </row>
    <row r="7" spans="1:15" ht="33" customHeight="1" thickBot="1" x14ac:dyDescent="0.3">
      <c r="A7" s="34" t="s">
        <v>35</v>
      </c>
      <c r="B7" s="38">
        <v>256</v>
      </c>
      <c r="C7" s="39">
        <v>68</v>
      </c>
      <c r="D7" s="39">
        <v>34</v>
      </c>
      <c r="E7" s="39">
        <v>100</v>
      </c>
      <c r="F7" s="39">
        <v>112</v>
      </c>
      <c r="G7" s="39">
        <v>24</v>
      </c>
      <c r="H7" s="39">
        <v>11</v>
      </c>
      <c r="I7" s="39">
        <v>280</v>
      </c>
      <c r="J7" s="24"/>
      <c r="K7" s="23">
        <v>40</v>
      </c>
      <c r="L7" s="53">
        <v>40</v>
      </c>
      <c r="M7" s="57"/>
      <c r="N7" s="23">
        <v>20</v>
      </c>
      <c r="O7" s="28">
        <v>20</v>
      </c>
    </row>
    <row r="8" spans="1:15" x14ac:dyDescent="0.25">
      <c r="A8" s="2">
        <v>1</v>
      </c>
      <c r="B8" s="21">
        <v>85</v>
      </c>
      <c r="C8" s="21">
        <v>85</v>
      </c>
      <c r="D8" s="27">
        <v>85</v>
      </c>
      <c r="E8" s="21">
        <v>85</v>
      </c>
      <c r="F8" s="21">
        <v>85</v>
      </c>
      <c r="G8" s="21">
        <v>85</v>
      </c>
      <c r="H8" s="21">
        <v>85</v>
      </c>
      <c r="I8" s="21">
        <v>85</v>
      </c>
      <c r="J8" s="26" t="s">
        <v>10</v>
      </c>
      <c r="K8" s="58">
        <v>85</v>
      </c>
      <c r="L8" s="18">
        <v>85</v>
      </c>
      <c r="M8" s="22" t="s">
        <v>10</v>
      </c>
      <c r="N8" s="21">
        <v>85</v>
      </c>
      <c r="O8" s="29">
        <v>85</v>
      </c>
    </row>
    <row r="9" spans="1:15" x14ac:dyDescent="0.25">
      <c r="A9" s="2">
        <f t="shared" ref="A9:A72" si="0">A8+1</f>
        <v>2</v>
      </c>
      <c r="B9" s="21">
        <f>IF(B8-B$8/B$87&lt;0,0,B8-B$8/B$87)</f>
        <v>83.67</v>
      </c>
      <c r="C9" s="21">
        <f>IF((C8-C$8/C$87)&lt;0,0,C8-C$8/C$87)</f>
        <v>80</v>
      </c>
      <c r="D9" s="27">
        <f>IF((D8-D$8/D$87)&lt;0,0,D8-D$8/D$87)</f>
        <v>75.56</v>
      </c>
      <c r="E9" s="21">
        <f>IF((E8-E$8/E$87)&lt;0,0,E8-E$8/E$87)</f>
        <v>81.599999999999994</v>
      </c>
      <c r="F9" s="21">
        <f>IF((F8-F$8/F$87)&lt;0,0,F8-F$8/F$87)</f>
        <v>82.76</v>
      </c>
      <c r="G9" s="21">
        <f>IF((G8-G$8/G$87)&lt;0,0,G8-G$8/G$87)</f>
        <v>74.38</v>
      </c>
      <c r="H9" s="21">
        <f>IF((H8-H$8/H$87)&lt;0,0,H8-H$8/H$87)</f>
        <v>63.75</v>
      </c>
      <c r="I9" s="21">
        <f>IF((I8-I$8/I$87)&lt;0,0,I8-I$8/I$87)</f>
        <v>83.79</v>
      </c>
      <c r="J9" s="26" t="s">
        <v>11</v>
      </c>
      <c r="K9" s="5">
        <v>82.88</v>
      </c>
      <c r="L9" s="18">
        <v>82.88</v>
      </c>
      <c r="M9" s="22" t="s">
        <v>11</v>
      </c>
      <c r="N9" s="21">
        <v>80.75</v>
      </c>
      <c r="O9" s="29">
        <v>80.75</v>
      </c>
    </row>
    <row r="10" spans="1:15" x14ac:dyDescent="0.25">
      <c r="A10" s="2">
        <f t="shared" si="0"/>
        <v>3</v>
      </c>
      <c r="B10" s="21">
        <f t="shared" ref="B10:B73" si="1">IF(B9-B$8/B$87&lt;0,0,B9-B$8/B$87)</f>
        <v>82.34</v>
      </c>
      <c r="C10" s="21">
        <f t="shared" ref="C10:C26" si="2">IF((C9-C$8/C$87)&lt;0,0,C9-C$8/C$87)</f>
        <v>75</v>
      </c>
      <c r="D10" s="27">
        <f t="shared" ref="D10:D22" si="3">IF((D9-D$8/D$87)&lt;0,0,D9-D$8/D$87)</f>
        <v>66.12</v>
      </c>
      <c r="E10" s="21">
        <f>IF((E9-E$8/E$87)&lt;0,0,E9-E$8/E$87)</f>
        <v>78.2</v>
      </c>
      <c r="F10" s="21">
        <f t="shared" ref="F10:F58" si="4">IF((F9-F$8/F$87)&lt;0,0,F9-F$8/F$87)</f>
        <v>80.52</v>
      </c>
      <c r="G10" s="21">
        <f>IF((G9-G$8/G$87)&lt;0,0,G9-G$8/G$87)</f>
        <v>63.76</v>
      </c>
      <c r="H10" s="21">
        <f t="shared" ref="H10:H14" si="5">IF((H9-H$8/H$87)&lt;0,0,H9-H$8/H$87)</f>
        <v>42.5</v>
      </c>
      <c r="I10" s="21">
        <f t="shared" ref="I10:I73" si="6">IF((I9-I$8/I$87)&lt;0,0,I9-I$8/I$87)</f>
        <v>82.58</v>
      </c>
      <c r="J10" s="26" t="s">
        <v>12</v>
      </c>
      <c r="K10" s="5">
        <v>80.75</v>
      </c>
      <c r="L10" s="18">
        <v>80.75</v>
      </c>
      <c r="M10" s="22" t="s">
        <v>12</v>
      </c>
      <c r="N10" s="21">
        <v>76.5</v>
      </c>
      <c r="O10" s="29">
        <v>76.5</v>
      </c>
    </row>
    <row r="11" spans="1:15" x14ac:dyDescent="0.25">
      <c r="A11" s="2">
        <f t="shared" si="0"/>
        <v>4</v>
      </c>
      <c r="B11" s="21">
        <f t="shared" si="1"/>
        <v>81.010000000000005</v>
      </c>
      <c r="C11" s="21">
        <f t="shared" si="2"/>
        <v>70</v>
      </c>
      <c r="D11" s="27">
        <f t="shared" si="3"/>
        <v>56.68</v>
      </c>
      <c r="E11" s="21">
        <f t="shared" ref="E11:E37" si="7">IF((E10-E$8/E$87)&lt;0,0,E10-E$8/E$87)</f>
        <v>74.8</v>
      </c>
      <c r="F11" s="21">
        <f t="shared" si="4"/>
        <v>78.28</v>
      </c>
      <c r="G11" s="21">
        <f t="shared" ref="G11:G17" si="8">IF((G10-G$8/G$87)&lt;0,0,G10-G$8/G$87)</f>
        <v>53.14</v>
      </c>
      <c r="H11" s="21">
        <f t="shared" si="5"/>
        <v>21.25</v>
      </c>
      <c r="I11" s="21">
        <f t="shared" si="6"/>
        <v>81.37</v>
      </c>
      <c r="J11" s="26" t="s">
        <v>13</v>
      </c>
      <c r="K11" s="5">
        <v>78.63</v>
      </c>
      <c r="L11" s="18">
        <v>78.63</v>
      </c>
      <c r="M11" s="22" t="s">
        <v>13</v>
      </c>
      <c r="N11" s="21">
        <v>72.25</v>
      </c>
      <c r="O11" s="29">
        <v>72.25</v>
      </c>
    </row>
    <row r="12" spans="1:15" x14ac:dyDescent="0.25">
      <c r="A12" s="2">
        <f t="shared" si="0"/>
        <v>5</v>
      </c>
      <c r="B12" s="21">
        <f t="shared" si="1"/>
        <v>79.680000000000007</v>
      </c>
      <c r="C12" s="21">
        <f t="shared" si="2"/>
        <v>65</v>
      </c>
      <c r="D12" s="27">
        <f t="shared" si="3"/>
        <v>47.24</v>
      </c>
      <c r="E12" s="21">
        <f t="shared" si="7"/>
        <v>71.400000000000006</v>
      </c>
      <c r="F12" s="21">
        <f t="shared" si="4"/>
        <v>76.040000000000006</v>
      </c>
      <c r="G12" s="21">
        <f t="shared" si="8"/>
        <v>42.52</v>
      </c>
      <c r="H12" s="21">
        <f t="shared" si="5"/>
        <v>0</v>
      </c>
      <c r="I12" s="21">
        <f t="shared" si="6"/>
        <v>80.16</v>
      </c>
      <c r="J12" s="26" t="s">
        <v>14</v>
      </c>
      <c r="K12" s="5">
        <v>76.5</v>
      </c>
      <c r="L12" s="18">
        <v>76.5</v>
      </c>
      <c r="M12" s="22" t="s">
        <v>14</v>
      </c>
      <c r="N12" s="21">
        <v>68</v>
      </c>
      <c r="O12" s="29">
        <v>68</v>
      </c>
    </row>
    <row r="13" spans="1:15" x14ac:dyDescent="0.25">
      <c r="A13" s="8">
        <f t="shared" si="0"/>
        <v>6</v>
      </c>
      <c r="B13" s="21">
        <f t="shared" si="1"/>
        <v>78.349999999999994</v>
      </c>
      <c r="C13" s="21">
        <f t="shared" si="2"/>
        <v>60</v>
      </c>
      <c r="D13" s="27">
        <f t="shared" si="3"/>
        <v>37.799999999999997</v>
      </c>
      <c r="E13" s="21">
        <f t="shared" si="7"/>
        <v>68</v>
      </c>
      <c r="F13" s="21">
        <f t="shared" si="4"/>
        <v>73.8</v>
      </c>
      <c r="G13" s="21">
        <f t="shared" si="8"/>
        <v>31.9</v>
      </c>
      <c r="H13" s="21">
        <f t="shared" si="5"/>
        <v>0</v>
      </c>
      <c r="I13" s="21">
        <f t="shared" si="6"/>
        <v>78.95</v>
      </c>
      <c r="J13" s="26" t="s">
        <v>15</v>
      </c>
      <c r="K13" s="5">
        <v>74.38</v>
      </c>
      <c r="L13" s="18">
        <v>74.38</v>
      </c>
      <c r="M13" s="22" t="s">
        <v>15</v>
      </c>
      <c r="N13" s="21">
        <v>63.75</v>
      </c>
      <c r="O13" s="29">
        <v>63.75</v>
      </c>
    </row>
    <row r="14" spans="1:15" x14ac:dyDescent="0.25">
      <c r="A14" s="2">
        <f t="shared" si="0"/>
        <v>7</v>
      </c>
      <c r="B14" s="21">
        <f t="shared" si="1"/>
        <v>77.02</v>
      </c>
      <c r="C14" s="21">
        <f t="shared" si="2"/>
        <v>55</v>
      </c>
      <c r="D14" s="27">
        <f t="shared" si="3"/>
        <v>28.36</v>
      </c>
      <c r="E14" s="21">
        <f t="shared" si="7"/>
        <v>64.599999999999994</v>
      </c>
      <c r="F14" s="21">
        <f t="shared" si="4"/>
        <v>71.56</v>
      </c>
      <c r="G14" s="21">
        <f t="shared" si="8"/>
        <v>21.28</v>
      </c>
      <c r="H14" s="21">
        <f t="shared" si="5"/>
        <v>0</v>
      </c>
      <c r="I14" s="21">
        <f t="shared" si="6"/>
        <v>77.739999999999995</v>
      </c>
      <c r="J14" s="26" t="s">
        <v>16</v>
      </c>
      <c r="K14" s="5">
        <v>72.25</v>
      </c>
      <c r="L14" s="18">
        <v>72.25</v>
      </c>
      <c r="M14" s="22" t="s">
        <v>16</v>
      </c>
      <c r="N14" s="21">
        <v>59.5</v>
      </c>
      <c r="O14" s="29">
        <v>59.5</v>
      </c>
    </row>
    <row r="15" spans="1:15" x14ac:dyDescent="0.25">
      <c r="A15" s="2">
        <f t="shared" si="0"/>
        <v>8</v>
      </c>
      <c r="B15" s="21">
        <f t="shared" si="1"/>
        <v>75.69</v>
      </c>
      <c r="C15" s="21">
        <f t="shared" si="2"/>
        <v>50</v>
      </c>
      <c r="D15" s="27">
        <f t="shared" si="3"/>
        <v>18.920000000000002</v>
      </c>
      <c r="E15" s="21">
        <f t="shared" si="7"/>
        <v>61.2</v>
      </c>
      <c r="F15" s="21">
        <f t="shared" si="4"/>
        <v>69.319999999999993</v>
      </c>
      <c r="G15" s="21">
        <f t="shared" si="8"/>
        <v>10.66</v>
      </c>
      <c r="H15" s="4"/>
      <c r="I15" s="21">
        <f t="shared" si="6"/>
        <v>76.53</v>
      </c>
      <c r="J15" s="26" t="s">
        <v>17</v>
      </c>
      <c r="K15" s="5">
        <v>70.13</v>
      </c>
      <c r="L15" s="18">
        <v>70.13</v>
      </c>
      <c r="M15" s="22" t="s">
        <v>17</v>
      </c>
      <c r="N15" s="21">
        <v>55.25</v>
      </c>
      <c r="O15" s="29">
        <v>55.25</v>
      </c>
    </row>
    <row r="16" spans="1:15" x14ac:dyDescent="0.25">
      <c r="A16" s="2">
        <f t="shared" si="0"/>
        <v>9</v>
      </c>
      <c r="B16" s="21">
        <f t="shared" si="1"/>
        <v>74.36</v>
      </c>
      <c r="C16" s="21">
        <f t="shared" si="2"/>
        <v>45</v>
      </c>
      <c r="D16" s="27">
        <f t="shared" si="3"/>
        <v>9.48</v>
      </c>
      <c r="E16" s="21">
        <f t="shared" si="7"/>
        <v>57.8</v>
      </c>
      <c r="F16" s="21">
        <f t="shared" si="4"/>
        <v>67.08</v>
      </c>
      <c r="G16" s="21">
        <f t="shared" si="8"/>
        <v>0.04</v>
      </c>
      <c r="H16" s="4"/>
      <c r="I16" s="21">
        <f t="shared" si="6"/>
        <v>75.319999999999993</v>
      </c>
      <c r="J16" s="26" t="s">
        <v>18</v>
      </c>
      <c r="K16" s="5">
        <v>68</v>
      </c>
      <c r="L16" s="18">
        <v>68</v>
      </c>
      <c r="M16" s="22" t="s">
        <v>18</v>
      </c>
      <c r="N16" s="21">
        <v>51</v>
      </c>
      <c r="O16" s="29">
        <v>51</v>
      </c>
    </row>
    <row r="17" spans="1:15" x14ac:dyDescent="0.25">
      <c r="A17" s="10">
        <f t="shared" si="0"/>
        <v>10</v>
      </c>
      <c r="B17" s="21">
        <f t="shared" si="1"/>
        <v>73.03</v>
      </c>
      <c r="C17" s="21">
        <f t="shared" si="2"/>
        <v>40</v>
      </c>
      <c r="D17" s="27">
        <f t="shared" si="3"/>
        <v>0.04</v>
      </c>
      <c r="E17" s="21">
        <f t="shared" si="7"/>
        <v>54.4</v>
      </c>
      <c r="F17" s="21">
        <f t="shared" si="4"/>
        <v>64.84</v>
      </c>
      <c r="G17" s="21">
        <f t="shared" si="8"/>
        <v>0</v>
      </c>
      <c r="H17" s="6"/>
      <c r="I17" s="21">
        <f t="shared" si="6"/>
        <v>74.11</v>
      </c>
      <c r="J17" s="26" t="s">
        <v>19</v>
      </c>
      <c r="K17" s="5">
        <v>65.88</v>
      </c>
      <c r="L17" s="18">
        <v>65.88</v>
      </c>
      <c r="M17" s="22" t="s">
        <v>19</v>
      </c>
      <c r="N17" s="21">
        <v>46.75</v>
      </c>
      <c r="O17" s="29">
        <v>46.75</v>
      </c>
    </row>
    <row r="18" spans="1:15" x14ac:dyDescent="0.25">
      <c r="A18" s="2">
        <f t="shared" si="0"/>
        <v>11</v>
      </c>
      <c r="B18" s="21">
        <f t="shared" si="1"/>
        <v>71.7</v>
      </c>
      <c r="C18" s="21">
        <f t="shared" si="2"/>
        <v>35</v>
      </c>
      <c r="D18" s="27">
        <f t="shared" si="3"/>
        <v>0</v>
      </c>
      <c r="E18" s="21">
        <f t="shared" si="7"/>
        <v>51</v>
      </c>
      <c r="F18" s="21">
        <f t="shared" si="4"/>
        <v>62.6</v>
      </c>
      <c r="G18" s="4"/>
      <c r="H18" s="4"/>
      <c r="I18" s="21">
        <f t="shared" si="6"/>
        <v>72.900000000000006</v>
      </c>
      <c r="J18" s="26" t="s">
        <v>20</v>
      </c>
      <c r="K18" s="5">
        <v>63.75</v>
      </c>
      <c r="L18" s="18">
        <v>63.75</v>
      </c>
      <c r="M18" s="22" t="s">
        <v>20</v>
      </c>
      <c r="N18" s="21">
        <v>42.5</v>
      </c>
      <c r="O18" s="29">
        <v>42.5</v>
      </c>
    </row>
    <row r="19" spans="1:15" x14ac:dyDescent="0.25">
      <c r="A19" s="2">
        <f t="shared" si="0"/>
        <v>12</v>
      </c>
      <c r="B19" s="21">
        <f t="shared" si="1"/>
        <v>70.37</v>
      </c>
      <c r="C19" s="21">
        <f t="shared" si="2"/>
        <v>30</v>
      </c>
      <c r="D19" s="27">
        <f t="shared" si="3"/>
        <v>0</v>
      </c>
      <c r="E19" s="21">
        <f t="shared" si="7"/>
        <v>47.6</v>
      </c>
      <c r="F19" s="21">
        <f t="shared" si="4"/>
        <v>60.36</v>
      </c>
      <c r="G19" s="4"/>
      <c r="H19" s="4"/>
      <c r="I19" s="21">
        <f t="shared" si="6"/>
        <v>71.69</v>
      </c>
      <c r="J19" s="26" t="s">
        <v>21</v>
      </c>
      <c r="K19" s="5">
        <v>61.63</v>
      </c>
      <c r="L19" s="18">
        <v>61.63</v>
      </c>
      <c r="M19" s="22" t="s">
        <v>21</v>
      </c>
      <c r="N19" s="21">
        <v>38.25</v>
      </c>
      <c r="O19" s="29">
        <v>38.25</v>
      </c>
    </row>
    <row r="20" spans="1:15" x14ac:dyDescent="0.25">
      <c r="A20" s="2">
        <f t="shared" si="0"/>
        <v>13</v>
      </c>
      <c r="B20" s="21">
        <f t="shared" si="1"/>
        <v>69.040000000000006</v>
      </c>
      <c r="C20" s="21">
        <f t="shared" si="2"/>
        <v>25</v>
      </c>
      <c r="D20" s="27">
        <f t="shared" si="3"/>
        <v>0</v>
      </c>
      <c r="E20" s="21">
        <f t="shared" si="7"/>
        <v>44.2</v>
      </c>
      <c r="F20" s="21">
        <f t="shared" si="4"/>
        <v>58.12</v>
      </c>
      <c r="G20" s="4"/>
      <c r="H20" s="4"/>
      <c r="I20" s="21">
        <f t="shared" si="6"/>
        <v>70.48</v>
      </c>
      <c r="J20" s="26" t="s">
        <v>22</v>
      </c>
      <c r="K20" s="5">
        <v>59.5</v>
      </c>
      <c r="L20" s="18">
        <v>59.5</v>
      </c>
      <c r="M20" s="22" t="s">
        <v>22</v>
      </c>
      <c r="N20" s="21">
        <v>34</v>
      </c>
      <c r="O20" s="29">
        <v>34</v>
      </c>
    </row>
    <row r="21" spans="1:15" x14ac:dyDescent="0.25">
      <c r="A21" s="2">
        <f t="shared" si="0"/>
        <v>14</v>
      </c>
      <c r="B21" s="21">
        <f t="shared" si="1"/>
        <v>67.709999999999994</v>
      </c>
      <c r="C21" s="21">
        <f t="shared" si="2"/>
        <v>20</v>
      </c>
      <c r="D21" s="27">
        <f t="shared" si="3"/>
        <v>0</v>
      </c>
      <c r="E21" s="21">
        <f t="shared" si="7"/>
        <v>40.799999999999997</v>
      </c>
      <c r="F21" s="21">
        <f t="shared" si="4"/>
        <v>55.88</v>
      </c>
      <c r="G21" s="4"/>
      <c r="H21" s="4"/>
      <c r="I21" s="21">
        <f t="shared" si="6"/>
        <v>69.27</v>
      </c>
      <c r="J21" s="26" t="s">
        <v>23</v>
      </c>
      <c r="K21" s="5">
        <v>57.38</v>
      </c>
      <c r="L21" s="18">
        <v>57.38</v>
      </c>
      <c r="M21" s="22" t="s">
        <v>23</v>
      </c>
      <c r="N21" s="21">
        <v>29.75</v>
      </c>
      <c r="O21" s="29">
        <v>29.75</v>
      </c>
    </row>
    <row r="22" spans="1:15" x14ac:dyDescent="0.25">
      <c r="A22" s="2">
        <f t="shared" si="0"/>
        <v>15</v>
      </c>
      <c r="B22" s="21">
        <f t="shared" si="1"/>
        <v>66.38</v>
      </c>
      <c r="C22" s="21">
        <f t="shared" si="2"/>
        <v>15</v>
      </c>
      <c r="D22" s="27">
        <f t="shared" si="3"/>
        <v>0</v>
      </c>
      <c r="E22" s="21">
        <f t="shared" si="7"/>
        <v>37.4</v>
      </c>
      <c r="F22" s="21">
        <f t="shared" si="4"/>
        <v>53.64</v>
      </c>
      <c r="G22" s="4"/>
      <c r="H22" s="4"/>
      <c r="I22" s="21">
        <f t="shared" si="6"/>
        <v>68.06</v>
      </c>
      <c r="J22" s="26" t="s">
        <v>24</v>
      </c>
      <c r="K22" s="5">
        <v>55.25</v>
      </c>
      <c r="L22" s="18">
        <v>55.25</v>
      </c>
      <c r="M22" s="22" t="s">
        <v>24</v>
      </c>
      <c r="N22" s="21">
        <v>25.5</v>
      </c>
      <c r="O22" s="29">
        <v>25.5</v>
      </c>
    </row>
    <row r="23" spans="1:15" x14ac:dyDescent="0.25">
      <c r="A23" s="8">
        <f t="shared" si="0"/>
        <v>16</v>
      </c>
      <c r="B23" s="21">
        <f t="shared" si="1"/>
        <v>65.05</v>
      </c>
      <c r="C23" s="21">
        <f t="shared" si="2"/>
        <v>10</v>
      </c>
      <c r="D23" s="4"/>
      <c r="E23" s="21">
        <f t="shared" si="7"/>
        <v>34</v>
      </c>
      <c r="F23" s="21">
        <f t="shared" si="4"/>
        <v>51.4</v>
      </c>
      <c r="G23" s="9"/>
      <c r="H23" s="9"/>
      <c r="I23" s="21">
        <f t="shared" si="6"/>
        <v>66.849999999999994</v>
      </c>
      <c r="J23" s="26" t="s">
        <v>25</v>
      </c>
      <c r="K23" s="5">
        <v>53.13</v>
      </c>
      <c r="L23" s="18">
        <v>53.13</v>
      </c>
      <c r="M23" s="22" t="s">
        <v>25</v>
      </c>
      <c r="N23" s="21">
        <v>21.25</v>
      </c>
      <c r="O23" s="29">
        <v>21.25</v>
      </c>
    </row>
    <row r="24" spans="1:15" x14ac:dyDescent="0.25">
      <c r="A24" s="2">
        <f t="shared" si="0"/>
        <v>17</v>
      </c>
      <c r="B24" s="21">
        <f t="shared" si="1"/>
        <v>63.72</v>
      </c>
      <c r="C24" s="21">
        <f t="shared" si="2"/>
        <v>5</v>
      </c>
      <c r="D24" s="4"/>
      <c r="E24" s="21">
        <f t="shared" si="7"/>
        <v>30.6</v>
      </c>
      <c r="F24" s="21">
        <f t="shared" si="4"/>
        <v>49.16</v>
      </c>
      <c r="G24" s="4"/>
      <c r="H24" s="4"/>
      <c r="I24" s="21">
        <f t="shared" si="6"/>
        <v>65.64</v>
      </c>
      <c r="J24" s="26" t="s">
        <v>26</v>
      </c>
      <c r="K24" s="11">
        <v>51</v>
      </c>
      <c r="L24" s="18">
        <f>M$31/4</f>
        <v>47.814999999999998</v>
      </c>
      <c r="M24" s="22" t="s">
        <v>26</v>
      </c>
      <c r="N24" s="21">
        <v>17</v>
      </c>
      <c r="O24" s="29">
        <v>10.63</v>
      </c>
    </row>
    <row r="25" spans="1:15" x14ac:dyDescent="0.25">
      <c r="A25" s="2">
        <f t="shared" si="0"/>
        <v>18</v>
      </c>
      <c r="B25" s="21">
        <f t="shared" si="1"/>
        <v>62.39</v>
      </c>
      <c r="C25" s="21">
        <f t="shared" si="2"/>
        <v>0</v>
      </c>
      <c r="D25" s="4"/>
      <c r="E25" s="21">
        <f t="shared" si="7"/>
        <v>27.2</v>
      </c>
      <c r="F25" s="21">
        <f t="shared" si="4"/>
        <v>46.92</v>
      </c>
      <c r="G25" s="4"/>
      <c r="H25" s="4"/>
      <c r="I25" s="21">
        <f t="shared" si="6"/>
        <v>64.430000000000007</v>
      </c>
      <c r="J25" s="26" t="s">
        <v>26</v>
      </c>
      <c r="K25" s="11">
        <v>48.88</v>
      </c>
      <c r="L25" s="18">
        <f>M$31/4</f>
        <v>47.814999999999998</v>
      </c>
      <c r="M25" s="22" t="s">
        <v>26</v>
      </c>
      <c r="N25" s="21">
        <v>12.75</v>
      </c>
      <c r="O25" s="29">
        <v>10.63</v>
      </c>
    </row>
    <row r="26" spans="1:15" x14ac:dyDescent="0.25">
      <c r="A26" s="2">
        <f t="shared" si="0"/>
        <v>19</v>
      </c>
      <c r="B26" s="21">
        <f t="shared" si="1"/>
        <v>61.06</v>
      </c>
      <c r="C26" s="21">
        <f t="shared" si="2"/>
        <v>0</v>
      </c>
      <c r="D26" s="4"/>
      <c r="E26" s="21">
        <f t="shared" si="7"/>
        <v>23.8</v>
      </c>
      <c r="F26" s="21">
        <f t="shared" si="4"/>
        <v>44.68</v>
      </c>
      <c r="G26" s="4"/>
      <c r="H26" s="4"/>
      <c r="I26" s="21">
        <f t="shared" si="6"/>
        <v>63.22</v>
      </c>
      <c r="J26" s="26" t="s">
        <v>26</v>
      </c>
      <c r="K26" s="11">
        <v>46.75</v>
      </c>
      <c r="L26" s="18">
        <f>M$31/4</f>
        <v>47.814999999999998</v>
      </c>
      <c r="M26" s="22" t="s">
        <v>26</v>
      </c>
      <c r="N26" s="21">
        <v>8.5</v>
      </c>
      <c r="O26" s="29">
        <v>10.63</v>
      </c>
    </row>
    <row r="27" spans="1:15" x14ac:dyDescent="0.25">
      <c r="A27" s="10">
        <f t="shared" si="0"/>
        <v>20</v>
      </c>
      <c r="B27" s="21">
        <f t="shared" si="1"/>
        <v>59.73</v>
      </c>
      <c r="C27" s="21">
        <f>IF((C26-C$8/C$87)&lt;0,0,C26-C$8/C$87)</f>
        <v>0</v>
      </c>
      <c r="D27" s="6"/>
      <c r="E27" s="21">
        <f t="shared" si="7"/>
        <v>20.399999999999999</v>
      </c>
      <c r="F27" s="21">
        <f t="shared" si="4"/>
        <v>42.44</v>
      </c>
      <c r="G27" s="6"/>
      <c r="H27" s="6"/>
      <c r="I27" s="21">
        <f t="shared" si="6"/>
        <v>62.01</v>
      </c>
      <c r="J27" s="26" t="s">
        <v>26</v>
      </c>
      <c r="K27" s="11">
        <v>44.63</v>
      </c>
      <c r="L27" s="18">
        <f>M$31/4</f>
        <v>47.814999999999998</v>
      </c>
      <c r="M27" s="22" t="s">
        <v>26</v>
      </c>
      <c r="N27" s="21">
        <v>4.25</v>
      </c>
      <c r="O27" s="29">
        <v>10.63</v>
      </c>
    </row>
    <row r="28" spans="1:15" x14ac:dyDescent="0.25">
      <c r="A28" s="2">
        <f t="shared" si="0"/>
        <v>21</v>
      </c>
      <c r="B28" s="21">
        <f t="shared" si="1"/>
        <v>58.4</v>
      </c>
      <c r="C28" s="21">
        <f>IF((C27-C$8/C$87)&lt;0,0,C27-C$8/C$87)</f>
        <v>0</v>
      </c>
      <c r="D28" s="4"/>
      <c r="E28" s="21">
        <f t="shared" si="7"/>
        <v>17</v>
      </c>
      <c r="F28" s="21">
        <f t="shared" si="4"/>
        <v>40.200000000000003</v>
      </c>
      <c r="G28" s="4"/>
      <c r="H28" s="4"/>
      <c r="I28" s="21">
        <f t="shared" si="6"/>
        <v>60.8</v>
      </c>
      <c r="J28" s="26" t="s">
        <v>27</v>
      </c>
      <c r="K28" s="12">
        <v>42.5</v>
      </c>
      <c r="L28" s="18">
        <f>M$32/4</f>
        <v>39.314999999999998</v>
      </c>
      <c r="M28" s="4"/>
    </row>
    <row r="29" spans="1:15" x14ac:dyDescent="0.25">
      <c r="A29" s="2">
        <f t="shared" si="0"/>
        <v>22</v>
      </c>
      <c r="B29" s="21">
        <f t="shared" si="1"/>
        <v>57.07</v>
      </c>
      <c r="C29" s="21">
        <f t="shared" ref="C29:C32" si="9">IF((C28-C$8/C$87)&lt;0,0,C28-C$8/C$87)</f>
        <v>0</v>
      </c>
      <c r="D29" s="4"/>
      <c r="E29" s="21">
        <f t="shared" si="7"/>
        <v>13.6</v>
      </c>
      <c r="F29" s="21">
        <f t="shared" si="4"/>
        <v>37.96</v>
      </c>
      <c r="G29" s="4"/>
      <c r="H29" s="4"/>
      <c r="I29" s="21">
        <f t="shared" si="6"/>
        <v>59.59</v>
      </c>
      <c r="J29" s="26" t="s">
        <v>27</v>
      </c>
      <c r="K29" s="12">
        <v>40.380000000000003</v>
      </c>
      <c r="L29" s="18">
        <f>M$32/4</f>
        <v>39.314999999999998</v>
      </c>
      <c r="M29" s="4"/>
    </row>
    <row r="30" spans="1:15" x14ac:dyDescent="0.25">
      <c r="A30" s="2">
        <f t="shared" si="0"/>
        <v>23</v>
      </c>
      <c r="B30" s="21">
        <f t="shared" si="1"/>
        <v>55.74</v>
      </c>
      <c r="C30" s="21">
        <f t="shared" si="9"/>
        <v>0</v>
      </c>
      <c r="D30" s="4"/>
      <c r="E30" s="21">
        <f t="shared" si="7"/>
        <v>10.199999999999999</v>
      </c>
      <c r="F30" s="21">
        <f t="shared" si="4"/>
        <v>35.72</v>
      </c>
      <c r="G30" s="4"/>
      <c r="H30" s="4"/>
      <c r="I30" s="21">
        <f t="shared" si="6"/>
        <v>58.38</v>
      </c>
      <c r="J30" s="26" t="s">
        <v>27</v>
      </c>
      <c r="K30" s="12">
        <v>38.25</v>
      </c>
      <c r="L30" s="18">
        <f>M$32/4</f>
        <v>39.314999999999998</v>
      </c>
      <c r="M30" s="4"/>
    </row>
    <row r="31" spans="1:15" x14ac:dyDescent="0.25">
      <c r="A31" s="2">
        <f t="shared" si="0"/>
        <v>24</v>
      </c>
      <c r="B31" s="21">
        <f t="shared" si="1"/>
        <v>54.41</v>
      </c>
      <c r="C31" s="21">
        <f t="shared" si="9"/>
        <v>0</v>
      </c>
      <c r="D31" s="4"/>
      <c r="E31" s="21">
        <f t="shared" si="7"/>
        <v>6.8</v>
      </c>
      <c r="F31" s="21">
        <f t="shared" si="4"/>
        <v>33.479999999999997</v>
      </c>
      <c r="G31" s="4"/>
      <c r="H31" s="4"/>
      <c r="I31" s="21">
        <f t="shared" si="6"/>
        <v>57.17</v>
      </c>
      <c r="J31" s="26" t="s">
        <v>27</v>
      </c>
      <c r="K31" s="12">
        <v>36.130000000000003</v>
      </c>
      <c r="L31" s="18">
        <f>M$32/4</f>
        <v>39.314999999999998</v>
      </c>
      <c r="M31" s="4">
        <f>SUM(K24:K27)</f>
        <v>191.26</v>
      </c>
      <c r="N31">
        <f>M31/4</f>
        <v>47.814999999999998</v>
      </c>
    </row>
    <row r="32" spans="1:15" x14ac:dyDescent="0.25">
      <c r="A32" s="2">
        <f t="shared" si="0"/>
        <v>25</v>
      </c>
      <c r="B32" s="21">
        <f t="shared" si="1"/>
        <v>53.08</v>
      </c>
      <c r="C32" s="21">
        <f t="shared" si="9"/>
        <v>0</v>
      </c>
      <c r="D32" s="6"/>
      <c r="E32" s="21">
        <f t="shared" si="7"/>
        <v>3.4</v>
      </c>
      <c r="F32" s="21">
        <f t="shared" si="4"/>
        <v>31.24</v>
      </c>
      <c r="G32" s="4"/>
      <c r="H32" s="4"/>
      <c r="I32" s="21">
        <f t="shared" si="6"/>
        <v>55.96</v>
      </c>
      <c r="J32" s="26" t="s">
        <v>28</v>
      </c>
      <c r="K32" s="5">
        <v>34</v>
      </c>
      <c r="L32" s="18">
        <f>M$33/4</f>
        <v>30.815000000000001</v>
      </c>
      <c r="M32" s="4">
        <f>SUM(K28:K31)</f>
        <v>157.26</v>
      </c>
    </row>
    <row r="33" spans="1:13" x14ac:dyDescent="0.25">
      <c r="A33" s="8">
        <f t="shared" si="0"/>
        <v>26</v>
      </c>
      <c r="B33" s="21">
        <f t="shared" si="1"/>
        <v>51.75</v>
      </c>
      <c r="C33" s="4"/>
      <c r="D33" s="4"/>
      <c r="E33" s="21">
        <f t="shared" si="7"/>
        <v>0</v>
      </c>
      <c r="F33" s="21">
        <f t="shared" si="4"/>
        <v>29</v>
      </c>
      <c r="G33" s="9"/>
      <c r="H33" s="9"/>
      <c r="I33" s="21">
        <f t="shared" si="6"/>
        <v>54.75</v>
      </c>
      <c r="J33" s="26" t="s">
        <v>28</v>
      </c>
      <c r="K33" s="5">
        <v>31.88</v>
      </c>
      <c r="L33" s="18">
        <f>M$33/4</f>
        <v>30.815000000000001</v>
      </c>
      <c r="M33" s="4">
        <f>SUM(K32:K35)</f>
        <v>123.26</v>
      </c>
    </row>
    <row r="34" spans="1:13" x14ac:dyDescent="0.25">
      <c r="A34" s="2">
        <f t="shared" si="0"/>
        <v>27</v>
      </c>
      <c r="B34" s="21">
        <f t="shared" si="1"/>
        <v>50.42</v>
      </c>
      <c r="C34" s="4"/>
      <c r="D34" s="4"/>
      <c r="E34" s="21">
        <f t="shared" si="7"/>
        <v>0</v>
      </c>
      <c r="F34" s="21">
        <f t="shared" si="4"/>
        <v>26.76</v>
      </c>
      <c r="G34" s="4"/>
      <c r="H34" s="4"/>
      <c r="I34" s="21">
        <f t="shared" si="6"/>
        <v>53.54</v>
      </c>
      <c r="J34" s="26" t="s">
        <v>28</v>
      </c>
      <c r="K34" s="5">
        <v>29.75</v>
      </c>
      <c r="L34" s="18">
        <f>M$33/4</f>
        <v>30.815000000000001</v>
      </c>
      <c r="M34" s="4">
        <f>SUM(K36:K39)</f>
        <v>89.26</v>
      </c>
    </row>
    <row r="35" spans="1:13" x14ac:dyDescent="0.25">
      <c r="A35" s="2">
        <f t="shared" si="0"/>
        <v>28</v>
      </c>
      <c r="B35" s="21">
        <f t="shared" si="1"/>
        <v>49.09</v>
      </c>
      <c r="C35" s="4"/>
      <c r="D35" s="4"/>
      <c r="E35" s="21">
        <f t="shared" si="7"/>
        <v>0</v>
      </c>
      <c r="F35" s="21">
        <f t="shared" si="4"/>
        <v>24.52</v>
      </c>
      <c r="G35" s="4"/>
      <c r="H35" s="4"/>
      <c r="I35" s="21">
        <f t="shared" si="6"/>
        <v>52.33</v>
      </c>
      <c r="J35" s="26" t="s">
        <v>28</v>
      </c>
      <c r="K35" s="5">
        <v>27.63</v>
      </c>
      <c r="L35" s="18">
        <f>M$33/4</f>
        <v>30.815000000000001</v>
      </c>
      <c r="M35" s="4">
        <f>SUM(K40:K43)</f>
        <v>55.26</v>
      </c>
    </row>
    <row r="36" spans="1:13" x14ac:dyDescent="0.25">
      <c r="A36" s="2">
        <f t="shared" si="0"/>
        <v>29</v>
      </c>
      <c r="B36" s="21">
        <f t="shared" si="1"/>
        <v>47.76</v>
      </c>
      <c r="C36" s="4"/>
      <c r="D36" s="4"/>
      <c r="E36" s="21">
        <f t="shared" si="7"/>
        <v>0</v>
      </c>
      <c r="F36" s="21">
        <f t="shared" si="4"/>
        <v>22.28</v>
      </c>
      <c r="G36" s="4"/>
      <c r="H36" s="4"/>
      <c r="I36" s="21">
        <f t="shared" si="6"/>
        <v>51.12</v>
      </c>
      <c r="J36" s="26" t="s">
        <v>29</v>
      </c>
      <c r="K36" s="11">
        <v>25.5</v>
      </c>
      <c r="L36" s="18">
        <f>M$34/4</f>
        <v>22.315000000000001</v>
      </c>
      <c r="M36" s="4">
        <f>SUM(K44:K47)</f>
        <v>21.26</v>
      </c>
    </row>
    <row r="37" spans="1:13" x14ac:dyDescent="0.25">
      <c r="A37" s="10">
        <f t="shared" si="0"/>
        <v>30</v>
      </c>
      <c r="B37" s="21">
        <f t="shared" si="1"/>
        <v>46.43</v>
      </c>
      <c r="C37" s="6"/>
      <c r="D37" s="6"/>
      <c r="E37" s="21">
        <f t="shared" si="7"/>
        <v>0</v>
      </c>
      <c r="F37" s="21">
        <f t="shared" si="4"/>
        <v>20.04</v>
      </c>
      <c r="G37" s="6"/>
      <c r="H37" s="6"/>
      <c r="I37" s="21">
        <f t="shared" si="6"/>
        <v>49.91</v>
      </c>
      <c r="J37" s="26" t="s">
        <v>29</v>
      </c>
      <c r="K37" s="11">
        <v>23.38</v>
      </c>
      <c r="L37" s="18">
        <f>M$34/4</f>
        <v>22.315000000000001</v>
      </c>
      <c r="M37" s="4" t="s">
        <v>30</v>
      </c>
    </row>
    <row r="38" spans="1:13" x14ac:dyDescent="0.25">
      <c r="A38" s="2">
        <f t="shared" si="0"/>
        <v>31</v>
      </c>
      <c r="B38" s="21">
        <f t="shared" si="1"/>
        <v>45.1</v>
      </c>
      <c r="C38" s="4"/>
      <c r="D38" s="4"/>
      <c r="E38" s="14"/>
      <c r="F38" s="21">
        <f t="shared" si="4"/>
        <v>17.8</v>
      </c>
      <c r="G38" s="4"/>
      <c r="H38" s="4"/>
      <c r="I38" s="21">
        <f t="shared" si="6"/>
        <v>48.7</v>
      </c>
      <c r="J38" s="26" t="s">
        <v>29</v>
      </c>
      <c r="K38" s="11">
        <v>21.25</v>
      </c>
      <c r="L38" s="18">
        <f>M$34/4</f>
        <v>22.315000000000001</v>
      </c>
      <c r="M38" s="4"/>
    </row>
    <row r="39" spans="1:13" x14ac:dyDescent="0.25">
      <c r="A39" s="2">
        <f t="shared" si="0"/>
        <v>32</v>
      </c>
      <c r="B39" s="21">
        <f t="shared" si="1"/>
        <v>43.77</v>
      </c>
      <c r="C39" s="4"/>
      <c r="D39" s="4"/>
      <c r="E39" s="14"/>
      <c r="F39" s="21">
        <f t="shared" si="4"/>
        <v>15.56</v>
      </c>
      <c r="G39" s="4"/>
      <c r="H39" s="4"/>
      <c r="I39" s="21">
        <f t="shared" si="6"/>
        <v>47.49</v>
      </c>
      <c r="J39" s="26" t="s">
        <v>29</v>
      </c>
      <c r="K39" s="11">
        <v>19.13</v>
      </c>
      <c r="L39" s="18">
        <f>M$34/4</f>
        <v>22.315000000000001</v>
      </c>
      <c r="M39" s="4"/>
    </row>
    <row r="40" spans="1:13" x14ac:dyDescent="0.25">
      <c r="A40" s="2">
        <f t="shared" si="0"/>
        <v>33</v>
      </c>
      <c r="B40" s="21">
        <f t="shared" si="1"/>
        <v>42.44</v>
      </c>
      <c r="C40" s="4"/>
      <c r="D40" s="4"/>
      <c r="E40" s="14"/>
      <c r="F40" s="21">
        <f t="shared" si="4"/>
        <v>13.32</v>
      </c>
      <c r="G40" s="4"/>
      <c r="H40" s="4"/>
      <c r="I40" s="21">
        <f t="shared" si="6"/>
        <v>46.28</v>
      </c>
      <c r="J40" s="26" t="s">
        <v>31</v>
      </c>
      <c r="K40" s="12">
        <v>17</v>
      </c>
      <c r="L40" s="18">
        <f>M$35/4</f>
        <v>13.815</v>
      </c>
      <c r="M40" s="4"/>
    </row>
    <row r="41" spans="1:13" x14ac:dyDescent="0.25">
      <c r="A41" s="2">
        <f t="shared" si="0"/>
        <v>34</v>
      </c>
      <c r="B41" s="21">
        <f t="shared" si="1"/>
        <v>41.11</v>
      </c>
      <c r="C41" s="4"/>
      <c r="D41" s="4"/>
      <c r="E41" s="14"/>
      <c r="F41" s="21">
        <f t="shared" si="4"/>
        <v>11.08</v>
      </c>
      <c r="G41" s="4"/>
      <c r="H41" s="4"/>
      <c r="I41" s="21">
        <f t="shared" si="6"/>
        <v>45.07</v>
      </c>
      <c r="J41" s="26" t="s">
        <v>31</v>
      </c>
      <c r="K41" s="12">
        <v>14.88</v>
      </c>
      <c r="L41" s="18">
        <f>M$35/4</f>
        <v>13.815</v>
      </c>
      <c r="M41" s="4"/>
    </row>
    <row r="42" spans="1:13" x14ac:dyDescent="0.25">
      <c r="A42" s="2">
        <f t="shared" si="0"/>
        <v>35</v>
      </c>
      <c r="B42" s="21">
        <f t="shared" si="1"/>
        <v>39.78</v>
      </c>
      <c r="C42" s="6"/>
      <c r="D42" s="6"/>
      <c r="E42" s="7"/>
      <c r="F42" s="21">
        <f t="shared" si="4"/>
        <v>8.84</v>
      </c>
      <c r="G42" s="4"/>
      <c r="H42" s="4"/>
      <c r="I42" s="21">
        <f t="shared" si="6"/>
        <v>43.86</v>
      </c>
      <c r="J42" s="26" t="s">
        <v>31</v>
      </c>
      <c r="K42" s="12">
        <v>12.75</v>
      </c>
      <c r="L42" s="18">
        <f>M$35/4</f>
        <v>13.815</v>
      </c>
      <c r="M42" s="4"/>
    </row>
    <row r="43" spans="1:13" x14ac:dyDescent="0.25">
      <c r="A43" s="8">
        <f t="shared" si="0"/>
        <v>36</v>
      </c>
      <c r="B43" s="21">
        <f t="shared" si="1"/>
        <v>38.450000000000003</v>
      </c>
      <c r="C43" s="4"/>
      <c r="D43" s="4"/>
      <c r="E43" s="14"/>
      <c r="F43" s="21">
        <f t="shared" si="4"/>
        <v>6.6</v>
      </c>
      <c r="G43" s="9"/>
      <c r="H43" s="9"/>
      <c r="I43" s="21">
        <f t="shared" si="6"/>
        <v>42.65</v>
      </c>
      <c r="J43" s="26" t="s">
        <v>31</v>
      </c>
      <c r="K43" s="12">
        <v>10.63</v>
      </c>
      <c r="L43" s="18">
        <f>M$35/4</f>
        <v>13.815</v>
      </c>
      <c r="M43" s="4"/>
    </row>
    <row r="44" spans="1:13" x14ac:dyDescent="0.25">
      <c r="A44" s="2">
        <f t="shared" si="0"/>
        <v>37</v>
      </c>
      <c r="B44" s="21">
        <f t="shared" si="1"/>
        <v>37.119999999999997</v>
      </c>
      <c r="C44" s="4"/>
      <c r="D44" s="4"/>
      <c r="E44" s="4"/>
      <c r="F44" s="21">
        <f t="shared" si="4"/>
        <v>4.3600000000000003</v>
      </c>
      <c r="G44" s="4"/>
      <c r="H44" s="4"/>
      <c r="I44" s="21">
        <f t="shared" si="6"/>
        <v>41.44</v>
      </c>
      <c r="J44" s="26" t="s">
        <v>32</v>
      </c>
      <c r="K44" s="5">
        <v>8.5</v>
      </c>
      <c r="L44" s="18">
        <f>M$36/4</f>
        <v>5.3150000000000004</v>
      </c>
      <c r="M44" s="4"/>
    </row>
    <row r="45" spans="1:13" x14ac:dyDescent="0.25">
      <c r="A45" s="2">
        <f t="shared" si="0"/>
        <v>38</v>
      </c>
      <c r="B45" s="21">
        <f t="shared" si="1"/>
        <v>35.79</v>
      </c>
      <c r="C45" s="4"/>
      <c r="D45" s="4"/>
      <c r="E45" s="4"/>
      <c r="F45" s="21">
        <f t="shared" si="4"/>
        <v>2.12</v>
      </c>
      <c r="G45" s="4"/>
      <c r="H45" s="4"/>
      <c r="I45" s="21">
        <f t="shared" si="6"/>
        <v>40.229999999999997</v>
      </c>
      <c r="J45" s="26" t="s">
        <v>32</v>
      </c>
      <c r="K45" s="5">
        <v>6.38</v>
      </c>
      <c r="L45" s="18">
        <f>M$36/4</f>
        <v>5.3150000000000004</v>
      </c>
      <c r="M45" s="4"/>
    </row>
    <row r="46" spans="1:13" x14ac:dyDescent="0.25">
      <c r="A46" s="2">
        <f t="shared" si="0"/>
        <v>39</v>
      </c>
      <c r="B46" s="21">
        <f t="shared" si="1"/>
        <v>34.46</v>
      </c>
      <c r="C46" s="4"/>
      <c r="D46" s="4"/>
      <c r="E46" s="4"/>
      <c r="F46" s="21">
        <f t="shared" si="4"/>
        <v>0</v>
      </c>
      <c r="G46" s="4"/>
      <c r="H46" s="4"/>
      <c r="I46" s="21">
        <f t="shared" si="6"/>
        <v>39.020000000000003</v>
      </c>
      <c r="J46" s="26" t="s">
        <v>32</v>
      </c>
      <c r="K46" s="5">
        <v>4.25</v>
      </c>
      <c r="L46" s="18">
        <f>M$36/4</f>
        <v>5.3150000000000004</v>
      </c>
      <c r="M46" s="4"/>
    </row>
    <row r="47" spans="1:13" x14ac:dyDescent="0.25">
      <c r="A47" s="10">
        <f t="shared" si="0"/>
        <v>40</v>
      </c>
      <c r="B47" s="21">
        <f t="shared" si="1"/>
        <v>33.130000000000003</v>
      </c>
      <c r="C47" s="6"/>
      <c r="D47" s="6"/>
      <c r="E47" s="6"/>
      <c r="F47" s="21">
        <f t="shared" si="4"/>
        <v>0</v>
      </c>
      <c r="G47" s="6"/>
      <c r="H47" s="6"/>
      <c r="I47" s="21">
        <f t="shared" si="6"/>
        <v>37.81</v>
      </c>
      <c r="J47" s="26" t="s">
        <v>32</v>
      </c>
      <c r="K47" s="5">
        <v>2.13</v>
      </c>
      <c r="L47" s="18">
        <f>M$36/4</f>
        <v>5.3150000000000004</v>
      </c>
      <c r="M47" s="4"/>
    </row>
    <row r="48" spans="1:13" x14ac:dyDescent="0.25">
      <c r="A48" s="2">
        <f t="shared" si="0"/>
        <v>41</v>
      </c>
      <c r="B48" s="21">
        <f t="shared" si="1"/>
        <v>31.8</v>
      </c>
      <c r="C48" s="4"/>
      <c r="D48" s="4"/>
      <c r="E48" s="4"/>
      <c r="F48" s="4"/>
      <c r="G48" s="4"/>
      <c r="H48" s="4"/>
      <c r="I48" s="21">
        <f t="shared" si="6"/>
        <v>36.6</v>
      </c>
      <c r="J48" s="15" t="s">
        <v>30</v>
      </c>
      <c r="K48" s="4"/>
      <c r="L48" s="16"/>
      <c r="M48" s="4"/>
    </row>
    <row r="49" spans="1:13" x14ac:dyDescent="0.25">
      <c r="A49" s="2">
        <f t="shared" si="0"/>
        <v>42</v>
      </c>
      <c r="B49" s="21">
        <f t="shared" si="1"/>
        <v>30.47</v>
      </c>
      <c r="C49" s="4"/>
      <c r="D49" s="4"/>
      <c r="E49" s="4"/>
      <c r="F49" s="4"/>
      <c r="G49" s="4"/>
      <c r="H49" s="4"/>
      <c r="I49" s="21">
        <f t="shared" si="6"/>
        <v>35.39</v>
      </c>
      <c r="K49" s="44" t="s">
        <v>38</v>
      </c>
      <c r="M49" s="4"/>
    </row>
    <row r="50" spans="1:13" x14ac:dyDescent="0.25">
      <c r="A50" s="2">
        <f t="shared" si="0"/>
        <v>43</v>
      </c>
      <c r="B50" s="21">
        <f t="shared" si="1"/>
        <v>29.14</v>
      </c>
      <c r="C50" s="4"/>
      <c r="D50" s="4"/>
      <c r="E50" s="4"/>
      <c r="F50" s="4"/>
      <c r="G50" s="4"/>
      <c r="H50" s="4"/>
      <c r="I50" s="21">
        <f t="shared" si="6"/>
        <v>34.18</v>
      </c>
      <c r="J50" s="15"/>
      <c r="K50" s="4"/>
      <c r="L50" s="16"/>
      <c r="M50" s="4"/>
    </row>
    <row r="51" spans="1:13" x14ac:dyDescent="0.25">
      <c r="A51" s="2">
        <f t="shared" si="0"/>
        <v>44</v>
      </c>
      <c r="B51" s="21">
        <f t="shared" si="1"/>
        <v>27.81</v>
      </c>
      <c r="C51" s="4"/>
      <c r="D51" s="4"/>
      <c r="E51" s="4"/>
      <c r="F51" s="4"/>
      <c r="G51" s="4"/>
      <c r="H51" s="4"/>
      <c r="I51" s="21">
        <f t="shared" si="6"/>
        <v>32.97</v>
      </c>
      <c r="J51" s="15"/>
      <c r="K51" s="4"/>
      <c r="L51" s="16"/>
      <c r="M51" s="4"/>
    </row>
    <row r="52" spans="1:13" x14ac:dyDescent="0.25">
      <c r="A52" s="2">
        <f t="shared" si="0"/>
        <v>45</v>
      </c>
      <c r="B52" s="21">
        <f t="shared" si="1"/>
        <v>26.48</v>
      </c>
      <c r="C52" s="4"/>
      <c r="D52" s="4"/>
      <c r="E52" s="4"/>
      <c r="F52" s="4"/>
      <c r="G52" s="4"/>
      <c r="H52" s="4"/>
      <c r="I52" s="21">
        <f t="shared" si="6"/>
        <v>31.76</v>
      </c>
      <c r="J52" s="15"/>
      <c r="K52" s="4"/>
      <c r="L52" s="16"/>
      <c r="M52" s="4"/>
    </row>
    <row r="53" spans="1:13" x14ac:dyDescent="0.25">
      <c r="A53" s="8">
        <f t="shared" si="0"/>
        <v>46</v>
      </c>
      <c r="B53" s="21">
        <f t="shared" si="1"/>
        <v>25.15</v>
      </c>
      <c r="C53" s="4"/>
      <c r="D53" s="4"/>
      <c r="E53" s="4"/>
      <c r="F53" s="4"/>
      <c r="G53" s="4"/>
      <c r="H53" s="4"/>
      <c r="I53" s="21">
        <f t="shared" si="6"/>
        <v>30.55</v>
      </c>
      <c r="J53" s="15"/>
      <c r="K53" s="4"/>
      <c r="L53" s="16"/>
      <c r="M53" s="4"/>
    </row>
    <row r="54" spans="1:13" x14ac:dyDescent="0.25">
      <c r="A54" s="2">
        <f t="shared" si="0"/>
        <v>47</v>
      </c>
      <c r="B54" s="21">
        <f t="shared" si="1"/>
        <v>23.82</v>
      </c>
      <c r="C54" s="4"/>
      <c r="D54" s="4"/>
      <c r="E54" s="4"/>
      <c r="F54" s="4"/>
      <c r="G54" s="4"/>
      <c r="H54" s="4"/>
      <c r="I54" s="21">
        <f t="shared" si="6"/>
        <v>29.34</v>
      </c>
      <c r="J54" s="15"/>
      <c r="K54" s="4"/>
      <c r="L54" s="16"/>
      <c r="M54" s="4"/>
    </row>
    <row r="55" spans="1:13" x14ac:dyDescent="0.25">
      <c r="A55" s="2">
        <f t="shared" si="0"/>
        <v>48</v>
      </c>
      <c r="B55" s="21">
        <f t="shared" si="1"/>
        <v>22.49</v>
      </c>
      <c r="C55" s="4"/>
      <c r="D55" s="4"/>
      <c r="E55" s="4"/>
      <c r="F55" s="4"/>
      <c r="G55" s="4"/>
      <c r="H55" s="4"/>
      <c r="I55" s="21">
        <f t="shared" si="6"/>
        <v>28.13</v>
      </c>
      <c r="J55" s="15"/>
      <c r="K55" s="4"/>
      <c r="L55" s="16"/>
      <c r="M55" s="4"/>
    </row>
    <row r="56" spans="1:13" x14ac:dyDescent="0.25">
      <c r="A56" s="2">
        <f t="shared" si="0"/>
        <v>49</v>
      </c>
      <c r="B56" s="21">
        <f t="shared" si="1"/>
        <v>21.16</v>
      </c>
      <c r="C56" s="4"/>
      <c r="D56" s="4"/>
      <c r="E56" s="17"/>
      <c r="F56" s="4"/>
      <c r="G56" s="4"/>
      <c r="H56" s="4"/>
      <c r="I56" s="21">
        <f t="shared" si="6"/>
        <v>26.92</v>
      </c>
      <c r="J56" s="15"/>
      <c r="K56" s="4"/>
      <c r="L56" s="16"/>
      <c r="M56" s="4"/>
    </row>
    <row r="57" spans="1:13" x14ac:dyDescent="0.25">
      <c r="A57" s="10">
        <f t="shared" si="0"/>
        <v>50</v>
      </c>
      <c r="B57" s="21">
        <f t="shared" si="1"/>
        <v>19.829999999999998</v>
      </c>
      <c r="C57" s="4"/>
      <c r="D57" s="4"/>
      <c r="E57" s="4"/>
      <c r="F57" s="4"/>
      <c r="G57" s="4"/>
      <c r="H57" s="4"/>
      <c r="I57" s="21">
        <f t="shared" si="6"/>
        <v>25.71</v>
      </c>
      <c r="J57" s="15"/>
      <c r="K57" s="4"/>
      <c r="L57" s="16"/>
      <c r="M57" s="4"/>
    </row>
    <row r="58" spans="1:13" x14ac:dyDescent="0.25">
      <c r="A58" s="2">
        <f t="shared" si="0"/>
        <v>51</v>
      </c>
      <c r="B58" s="21">
        <f t="shared" si="1"/>
        <v>18.5</v>
      </c>
      <c r="C58" s="4"/>
      <c r="D58" s="4"/>
      <c r="E58" s="4"/>
      <c r="F58" s="4"/>
      <c r="G58" s="4"/>
      <c r="H58" s="4"/>
      <c r="I58" s="21">
        <f t="shared" si="6"/>
        <v>24.5</v>
      </c>
      <c r="J58" s="15"/>
      <c r="K58" s="4"/>
      <c r="L58" s="16"/>
      <c r="M58" s="4"/>
    </row>
    <row r="59" spans="1:13" x14ac:dyDescent="0.25">
      <c r="A59" s="2">
        <f t="shared" si="0"/>
        <v>52</v>
      </c>
      <c r="B59" s="21">
        <f t="shared" si="1"/>
        <v>17.170000000000002</v>
      </c>
      <c r="C59" s="4"/>
      <c r="D59" s="4"/>
      <c r="E59" s="4"/>
      <c r="F59" s="4"/>
      <c r="G59" s="4"/>
      <c r="H59" s="4"/>
      <c r="I59" s="21">
        <f t="shared" si="6"/>
        <v>23.29</v>
      </c>
      <c r="J59" s="15"/>
      <c r="K59" s="4"/>
      <c r="L59" s="16"/>
      <c r="M59" s="4"/>
    </row>
    <row r="60" spans="1:13" x14ac:dyDescent="0.25">
      <c r="A60" s="2">
        <f t="shared" si="0"/>
        <v>53</v>
      </c>
      <c r="B60" s="21">
        <f t="shared" si="1"/>
        <v>15.84</v>
      </c>
      <c r="C60" s="4"/>
      <c r="D60" s="4"/>
      <c r="E60" s="4"/>
      <c r="F60" s="4"/>
      <c r="G60" s="4"/>
      <c r="H60" s="4"/>
      <c r="I60" s="21">
        <f t="shared" si="6"/>
        <v>22.08</v>
      </c>
      <c r="J60" s="15"/>
      <c r="K60" s="4"/>
      <c r="L60" s="16"/>
      <c r="M60" s="4"/>
    </row>
    <row r="61" spans="1:13" x14ac:dyDescent="0.25">
      <c r="A61" s="2">
        <f t="shared" si="0"/>
        <v>54</v>
      </c>
      <c r="B61" s="21">
        <f t="shared" si="1"/>
        <v>14.51</v>
      </c>
      <c r="C61" s="4"/>
      <c r="D61" s="4"/>
      <c r="E61" s="4"/>
      <c r="F61" s="4"/>
      <c r="G61" s="4"/>
      <c r="H61" s="4"/>
      <c r="I61" s="21">
        <f t="shared" si="6"/>
        <v>20.87</v>
      </c>
      <c r="J61" s="15"/>
      <c r="K61" s="4"/>
      <c r="L61" s="16"/>
      <c r="M61" s="4"/>
    </row>
    <row r="62" spans="1:13" x14ac:dyDescent="0.25">
      <c r="A62" s="2">
        <f t="shared" si="0"/>
        <v>55</v>
      </c>
      <c r="B62" s="21">
        <f t="shared" si="1"/>
        <v>13.18</v>
      </c>
      <c r="C62" s="4"/>
      <c r="D62" s="4"/>
      <c r="E62" s="4"/>
      <c r="F62" s="4"/>
      <c r="G62" s="4"/>
      <c r="H62" s="4"/>
      <c r="I62" s="21">
        <f t="shared" si="6"/>
        <v>19.66</v>
      </c>
      <c r="J62" s="15"/>
      <c r="K62" s="4"/>
      <c r="L62" s="16"/>
      <c r="M62" s="4"/>
    </row>
    <row r="63" spans="1:13" x14ac:dyDescent="0.25">
      <c r="A63" s="8">
        <f t="shared" si="0"/>
        <v>56</v>
      </c>
      <c r="B63" s="21">
        <f t="shared" si="1"/>
        <v>11.85</v>
      </c>
      <c r="C63" s="4"/>
      <c r="D63" s="4"/>
      <c r="E63" s="4"/>
      <c r="F63" s="4"/>
      <c r="G63" s="4"/>
      <c r="H63" s="4"/>
      <c r="I63" s="21">
        <f t="shared" si="6"/>
        <v>18.45</v>
      </c>
      <c r="J63" s="15"/>
      <c r="K63" s="4"/>
      <c r="L63" s="16"/>
      <c r="M63" s="4"/>
    </row>
    <row r="64" spans="1:13" x14ac:dyDescent="0.25">
      <c r="A64" s="2">
        <f t="shared" si="0"/>
        <v>57</v>
      </c>
      <c r="B64" s="21">
        <f t="shared" si="1"/>
        <v>10.52</v>
      </c>
      <c r="C64" s="4"/>
      <c r="D64" s="4"/>
      <c r="E64" s="4"/>
      <c r="F64" s="4"/>
      <c r="G64" s="4"/>
      <c r="H64" s="4"/>
      <c r="I64" s="21">
        <f t="shared" si="6"/>
        <v>17.239999999999998</v>
      </c>
      <c r="J64" s="15"/>
      <c r="K64" s="4"/>
      <c r="L64" s="16"/>
      <c r="M64" s="4"/>
    </row>
    <row r="65" spans="1:13" x14ac:dyDescent="0.25">
      <c r="A65" s="2">
        <f t="shared" si="0"/>
        <v>58</v>
      </c>
      <c r="B65" s="21">
        <f t="shared" si="1"/>
        <v>9.19</v>
      </c>
      <c r="C65" s="4"/>
      <c r="D65" s="4"/>
      <c r="E65" s="4"/>
      <c r="F65" s="4"/>
      <c r="G65" s="4"/>
      <c r="H65" s="4"/>
      <c r="I65" s="21">
        <f t="shared" si="6"/>
        <v>16.03</v>
      </c>
      <c r="J65" s="15"/>
      <c r="K65" s="4"/>
      <c r="L65" s="16"/>
      <c r="M65" s="4"/>
    </row>
    <row r="66" spans="1:13" x14ac:dyDescent="0.25">
      <c r="A66" s="2">
        <f t="shared" si="0"/>
        <v>59</v>
      </c>
      <c r="B66" s="21">
        <f t="shared" si="1"/>
        <v>7.86</v>
      </c>
      <c r="C66" s="4"/>
      <c r="D66" s="4"/>
      <c r="E66" s="4"/>
      <c r="F66" s="4"/>
      <c r="G66" s="4"/>
      <c r="H66" s="4"/>
      <c r="I66" s="21">
        <f t="shared" si="6"/>
        <v>14.82</v>
      </c>
      <c r="J66" s="15"/>
      <c r="K66" s="4"/>
      <c r="L66" s="16"/>
      <c r="M66" s="4"/>
    </row>
    <row r="67" spans="1:13" x14ac:dyDescent="0.25">
      <c r="A67" s="10">
        <f t="shared" si="0"/>
        <v>60</v>
      </c>
      <c r="B67" s="21">
        <f t="shared" si="1"/>
        <v>6.53</v>
      </c>
      <c r="C67" s="4"/>
      <c r="D67" s="4"/>
      <c r="E67" s="4"/>
      <c r="F67" s="4"/>
      <c r="G67" s="4"/>
      <c r="H67" s="4"/>
      <c r="I67" s="21">
        <f t="shared" si="6"/>
        <v>13.61</v>
      </c>
      <c r="J67" s="15"/>
      <c r="K67" s="4"/>
      <c r="L67" s="16"/>
      <c r="M67" s="4"/>
    </row>
    <row r="68" spans="1:13" x14ac:dyDescent="0.25">
      <c r="A68" s="8">
        <f t="shared" si="0"/>
        <v>61</v>
      </c>
      <c r="B68" s="21">
        <f t="shared" si="1"/>
        <v>5.2</v>
      </c>
      <c r="C68" s="4"/>
      <c r="D68" s="4"/>
      <c r="E68" s="4"/>
      <c r="F68" s="4"/>
      <c r="G68" s="4"/>
      <c r="H68" s="4"/>
      <c r="I68" s="21">
        <f t="shared" si="6"/>
        <v>12.4</v>
      </c>
      <c r="J68" s="15"/>
      <c r="K68" s="4"/>
      <c r="L68" s="16"/>
      <c r="M68" s="4"/>
    </row>
    <row r="69" spans="1:13" x14ac:dyDescent="0.25">
      <c r="A69" s="2">
        <f t="shared" si="0"/>
        <v>62</v>
      </c>
      <c r="B69" s="21">
        <f t="shared" si="1"/>
        <v>3.87</v>
      </c>
      <c r="C69" s="4"/>
      <c r="D69" s="4"/>
      <c r="E69" s="4"/>
      <c r="F69" s="4"/>
      <c r="G69" s="4"/>
      <c r="H69" s="4"/>
      <c r="I69" s="21">
        <f t="shared" si="6"/>
        <v>11.19</v>
      </c>
      <c r="J69" s="15"/>
      <c r="K69" s="4"/>
      <c r="L69" s="16"/>
      <c r="M69" s="4"/>
    </row>
    <row r="70" spans="1:13" x14ac:dyDescent="0.25">
      <c r="A70" s="2">
        <f t="shared" si="0"/>
        <v>63</v>
      </c>
      <c r="B70" s="21">
        <f t="shared" si="1"/>
        <v>2.54</v>
      </c>
      <c r="C70" s="4"/>
      <c r="D70" s="4"/>
      <c r="E70" s="4"/>
      <c r="F70" s="4"/>
      <c r="G70" s="4"/>
      <c r="H70" s="4"/>
      <c r="I70" s="21">
        <f t="shared" si="6"/>
        <v>9.98</v>
      </c>
      <c r="J70" s="15"/>
      <c r="K70" s="4"/>
      <c r="L70" s="16"/>
      <c r="M70" s="4"/>
    </row>
    <row r="71" spans="1:13" x14ac:dyDescent="0.25">
      <c r="A71" s="2">
        <f t="shared" si="0"/>
        <v>64</v>
      </c>
      <c r="B71" s="21">
        <f t="shared" si="1"/>
        <v>1.21</v>
      </c>
      <c r="C71" s="4"/>
      <c r="D71" s="4"/>
      <c r="E71" s="4"/>
      <c r="F71" s="4"/>
      <c r="G71" s="4"/>
      <c r="H71" s="4"/>
      <c r="I71" s="21">
        <f t="shared" si="6"/>
        <v>8.77</v>
      </c>
      <c r="J71" s="15"/>
      <c r="K71" s="4"/>
      <c r="L71" s="16"/>
      <c r="M71" s="4"/>
    </row>
    <row r="72" spans="1:13" x14ac:dyDescent="0.25">
      <c r="A72" s="2">
        <f t="shared" si="0"/>
        <v>65</v>
      </c>
      <c r="B72" s="21">
        <f t="shared" si="1"/>
        <v>0</v>
      </c>
      <c r="C72" s="4"/>
      <c r="D72" s="4"/>
      <c r="E72" s="4"/>
      <c r="F72" s="4"/>
      <c r="G72" s="4"/>
      <c r="H72" s="4"/>
      <c r="I72" s="21">
        <f t="shared" si="6"/>
        <v>7.56</v>
      </c>
      <c r="J72" s="15"/>
      <c r="K72" s="4"/>
      <c r="L72" s="16"/>
      <c r="M72" s="4"/>
    </row>
    <row r="73" spans="1:13" x14ac:dyDescent="0.25">
      <c r="A73" s="2">
        <f t="shared" ref="A73:A82" si="10">A72+1</f>
        <v>66</v>
      </c>
      <c r="B73" s="21">
        <f t="shared" si="1"/>
        <v>0</v>
      </c>
      <c r="C73" s="4"/>
      <c r="D73" s="4"/>
      <c r="E73" s="4"/>
      <c r="F73" s="4"/>
      <c r="G73" s="4"/>
      <c r="H73" s="4"/>
      <c r="I73" s="21">
        <f t="shared" si="6"/>
        <v>6.35</v>
      </c>
      <c r="J73" s="15"/>
      <c r="K73" s="4"/>
      <c r="L73" s="16"/>
      <c r="M73" s="4"/>
    </row>
    <row r="74" spans="1:13" x14ac:dyDescent="0.25">
      <c r="A74" s="2">
        <f t="shared" si="10"/>
        <v>67</v>
      </c>
      <c r="B74" s="21">
        <f t="shared" ref="B74:B82" si="11">IF(B73-B$8/B$87&lt;0,0,B73-B$8/B$87)</f>
        <v>0</v>
      </c>
      <c r="C74" s="4"/>
      <c r="D74" s="4"/>
      <c r="E74" s="4"/>
      <c r="F74" s="4"/>
      <c r="G74" s="4"/>
      <c r="H74" s="4"/>
      <c r="I74" s="21">
        <f t="shared" ref="I74:I82" si="12">IF((I73-I$8/I$87)&lt;0,0,I73-I$8/I$87)</f>
        <v>5.14</v>
      </c>
      <c r="J74" s="15"/>
      <c r="K74" s="4"/>
      <c r="L74" s="16"/>
      <c r="M74" s="4"/>
    </row>
    <row r="75" spans="1:13" x14ac:dyDescent="0.25">
      <c r="A75" s="2">
        <f t="shared" si="10"/>
        <v>68</v>
      </c>
      <c r="B75" s="21">
        <f t="shared" si="11"/>
        <v>0</v>
      </c>
      <c r="C75" s="4"/>
      <c r="D75" s="4"/>
      <c r="E75" s="4"/>
      <c r="F75" s="4"/>
      <c r="G75" s="4"/>
      <c r="H75" s="4"/>
      <c r="I75" s="21">
        <f t="shared" si="12"/>
        <v>3.93</v>
      </c>
      <c r="J75" s="15"/>
      <c r="K75" s="4"/>
      <c r="L75" s="16"/>
      <c r="M75" s="4"/>
    </row>
    <row r="76" spans="1:13" x14ac:dyDescent="0.25">
      <c r="A76" s="2">
        <f t="shared" si="10"/>
        <v>69</v>
      </c>
      <c r="B76" s="21">
        <f t="shared" si="11"/>
        <v>0</v>
      </c>
      <c r="C76" s="4"/>
      <c r="D76" s="4"/>
      <c r="E76" s="4"/>
      <c r="F76" s="4"/>
      <c r="G76" s="4"/>
      <c r="H76" s="4"/>
      <c r="I76" s="21">
        <f t="shared" si="12"/>
        <v>2.72</v>
      </c>
      <c r="J76" s="15"/>
      <c r="K76" s="4"/>
      <c r="L76" s="16"/>
      <c r="M76" s="4"/>
    </row>
    <row r="77" spans="1:13" x14ac:dyDescent="0.25">
      <c r="A77" s="2">
        <f t="shared" si="10"/>
        <v>70</v>
      </c>
      <c r="B77" s="21">
        <f t="shared" si="11"/>
        <v>0</v>
      </c>
      <c r="C77" s="4"/>
      <c r="D77" s="4"/>
      <c r="E77" s="4"/>
      <c r="F77" s="4"/>
      <c r="G77" s="4"/>
      <c r="H77" s="4"/>
      <c r="I77" s="21">
        <f t="shared" si="12"/>
        <v>1.51</v>
      </c>
      <c r="J77" s="15"/>
      <c r="K77" s="4"/>
      <c r="L77" s="16"/>
      <c r="M77" s="4"/>
    </row>
    <row r="78" spans="1:13" x14ac:dyDescent="0.25">
      <c r="A78" s="2">
        <f t="shared" si="10"/>
        <v>71</v>
      </c>
      <c r="B78" s="21">
        <f t="shared" si="11"/>
        <v>0</v>
      </c>
      <c r="C78" s="4"/>
      <c r="D78" s="4"/>
      <c r="E78" s="4"/>
      <c r="F78" s="4"/>
      <c r="G78" s="4"/>
      <c r="H78" s="4"/>
      <c r="I78" s="21">
        <f t="shared" si="12"/>
        <v>0.3</v>
      </c>
      <c r="J78" s="15"/>
      <c r="K78" s="4"/>
      <c r="L78" s="16"/>
      <c r="M78" s="4"/>
    </row>
    <row r="79" spans="1:13" x14ac:dyDescent="0.25">
      <c r="A79" s="2">
        <f t="shared" si="10"/>
        <v>72</v>
      </c>
      <c r="B79" s="21">
        <f t="shared" si="11"/>
        <v>0</v>
      </c>
      <c r="C79" s="4"/>
      <c r="D79" s="4"/>
      <c r="E79" s="4"/>
      <c r="F79" s="4"/>
      <c r="G79" s="4"/>
      <c r="H79" s="4"/>
      <c r="I79" s="21">
        <f t="shared" si="12"/>
        <v>0</v>
      </c>
      <c r="J79" s="15"/>
      <c r="K79" s="4"/>
      <c r="L79" s="16"/>
      <c r="M79" s="4"/>
    </row>
    <row r="80" spans="1:13" x14ac:dyDescent="0.25">
      <c r="A80" s="2">
        <f t="shared" si="10"/>
        <v>73</v>
      </c>
      <c r="B80" s="21">
        <f t="shared" si="11"/>
        <v>0</v>
      </c>
      <c r="C80" s="4"/>
      <c r="D80" s="4"/>
      <c r="E80" s="4"/>
      <c r="F80" s="4"/>
      <c r="G80" s="4"/>
      <c r="H80" s="4"/>
      <c r="I80" s="21">
        <f t="shared" si="12"/>
        <v>0</v>
      </c>
      <c r="J80" s="15"/>
      <c r="K80" s="4"/>
      <c r="L80" s="16"/>
      <c r="M80" s="4"/>
    </row>
    <row r="81" spans="1:15" x14ac:dyDescent="0.25">
      <c r="A81" s="2">
        <f t="shared" si="10"/>
        <v>74</v>
      </c>
      <c r="B81" s="21">
        <f t="shared" si="11"/>
        <v>0</v>
      </c>
      <c r="C81" s="4"/>
      <c r="D81" s="4"/>
      <c r="E81" s="4"/>
      <c r="F81" s="4"/>
      <c r="G81" s="4"/>
      <c r="H81" s="4"/>
      <c r="I81" s="21">
        <f t="shared" si="12"/>
        <v>0</v>
      </c>
      <c r="J81" s="15"/>
      <c r="K81" s="4"/>
      <c r="L81" s="16"/>
      <c r="M81" s="4"/>
    </row>
    <row r="82" spans="1:15" x14ac:dyDescent="0.25">
      <c r="A82" s="2">
        <f t="shared" si="10"/>
        <v>75</v>
      </c>
      <c r="B82" s="21">
        <f t="shared" si="11"/>
        <v>0</v>
      </c>
      <c r="C82" s="4"/>
      <c r="D82" s="4"/>
      <c r="E82" s="4"/>
      <c r="F82" s="4"/>
      <c r="G82" s="4"/>
      <c r="H82" s="4"/>
      <c r="I82" s="21">
        <f t="shared" si="12"/>
        <v>0</v>
      </c>
      <c r="J82" s="15"/>
      <c r="K82" s="4"/>
      <c r="L82" s="16"/>
      <c r="M82" s="4"/>
    </row>
    <row r="83" spans="1:15" x14ac:dyDescent="0.25">
      <c r="A83" s="20"/>
      <c r="B83" s="21">
        <f>SUM(B8:B82)</f>
        <v>2758.72</v>
      </c>
      <c r="C83" s="21">
        <f t="shared" ref="C83:L83" si="13">SUM(C8:C82)</f>
        <v>765</v>
      </c>
      <c r="D83" s="21">
        <f t="shared" si="13"/>
        <v>425.2</v>
      </c>
      <c r="E83" s="21">
        <f t="shared" si="13"/>
        <v>1105</v>
      </c>
      <c r="F83" s="21">
        <f t="shared" si="13"/>
        <v>1655.28</v>
      </c>
      <c r="G83" s="21">
        <f t="shared" si="13"/>
        <v>382.68</v>
      </c>
      <c r="H83" s="21">
        <f t="shared" si="13"/>
        <v>212.5</v>
      </c>
      <c r="I83" s="21">
        <f>SUM(I8:I82)</f>
        <v>3028.15</v>
      </c>
      <c r="J83" s="3"/>
      <c r="K83" s="21">
        <f t="shared" si="13"/>
        <v>1742.6</v>
      </c>
      <c r="L83" s="21">
        <f t="shared" si="13"/>
        <v>1742.6</v>
      </c>
      <c r="M83" s="4"/>
      <c r="N83" s="13">
        <f>SUM(N8:N29)</f>
        <v>892.5</v>
      </c>
      <c r="O83" s="13">
        <f>SUM(O8:O29)</f>
        <v>892.52</v>
      </c>
    </row>
    <row r="84" spans="1:15" x14ac:dyDescent="0.25">
      <c r="A84" s="4"/>
      <c r="B84" s="4"/>
      <c r="C84" s="4"/>
      <c r="D84" s="4"/>
      <c r="E84" s="4"/>
      <c r="F84" s="4"/>
      <c r="G84" s="4"/>
      <c r="H84" s="4"/>
      <c r="I84" s="4"/>
      <c r="J84" s="15"/>
      <c r="K84" s="4"/>
      <c r="L84" s="16"/>
      <c r="M84" s="4"/>
    </row>
    <row r="85" spans="1:15" x14ac:dyDescent="0.25">
      <c r="A85" s="2"/>
      <c r="B85" s="43" t="s">
        <v>37</v>
      </c>
      <c r="C85" s="4"/>
      <c r="D85" s="4"/>
      <c r="E85" s="4"/>
      <c r="F85" s="4"/>
      <c r="G85" s="4"/>
      <c r="H85" s="4"/>
      <c r="I85" s="4"/>
      <c r="J85" s="4"/>
      <c r="K85" s="4"/>
      <c r="L85" s="16"/>
      <c r="M85" s="4"/>
    </row>
    <row r="86" spans="1:15" x14ac:dyDescent="0.25">
      <c r="A86" s="2"/>
      <c r="B86" s="4"/>
      <c r="C86" s="4"/>
      <c r="D86" s="4"/>
      <c r="E86" s="4"/>
      <c r="F86" s="4"/>
      <c r="G86" s="4"/>
      <c r="H86" s="4"/>
      <c r="I86" s="4"/>
      <c r="J86" s="4"/>
      <c r="K86" s="4"/>
      <c r="L86" s="16"/>
      <c r="M86" s="4"/>
    </row>
    <row r="87" spans="1:15" x14ac:dyDescent="0.25">
      <c r="A87" s="2"/>
      <c r="B87" s="19">
        <f>ROUNDUP(B7/4,0)</f>
        <v>64</v>
      </c>
      <c r="C87" s="19">
        <f>ROUNDUP(C7/4,0)</f>
        <v>17</v>
      </c>
      <c r="D87" s="19">
        <f>ROUNDUP(D7/4,0)</f>
        <v>9</v>
      </c>
      <c r="E87" s="19">
        <f>ROUNDUP(E7/4,0)</f>
        <v>25</v>
      </c>
      <c r="F87" s="19">
        <f>ROUNDUP(F7/3,0)</f>
        <v>38</v>
      </c>
      <c r="G87" s="19">
        <f>ROUNDUP(G7/3,0)</f>
        <v>8</v>
      </c>
      <c r="H87" s="19">
        <f>ROUNDUP(H7/3,0)</f>
        <v>4</v>
      </c>
      <c r="I87" s="19">
        <f>ROUNDUP(I7/4,0)</f>
        <v>70</v>
      </c>
      <c r="J87" s="4"/>
      <c r="K87" s="4"/>
      <c r="L87" s="16"/>
      <c r="M87" s="4"/>
    </row>
    <row r="88" spans="1:15" x14ac:dyDescent="0.25">
      <c r="A88" s="2"/>
      <c r="B88" s="4"/>
      <c r="C88" s="4"/>
      <c r="D88" s="4"/>
      <c r="E88" s="4"/>
      <c r="F88" s="4"/>
      <c r="G88" s="4"/>
      <c r="H88" s="4"/>
      <c r="I88" s="4"/>
      <c r="J88" s="4"/>
      <c r="K88" s="4"/>
      <c r="L88" s="16"/>
      <c r="M88" s="4"/>
    </row>
  </sheetData>
  <mergeCells count="10">
    <mergeCell ref="A1:O1"/>
    <mergeCell ref="A3:O3"/>
    <mergeCell ref="J5:L5"/>
    <mergeCell ref="M5:O5"/>
    <mergeCell ref="B6:I6"/>
    <mergeCell ref="B4:E4"/>
    <mergeCell ref="F4:H4"/>
    <mergeCell ref="J4:L4"/>
    <mergeCell ref="M4:O4"/>
    <mergeCell ref="M6:O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Ranglistenpunkte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homil</dc:creator>
  <cp:lastModifiedBy>homil</cp:lastModifiedBy>
  <dcterms:created xsi:type="dcterms:W3CDTF">2020-09-21T05:27:47Z</dcterms:created>
  <dcterms:modified xsi:type="dcterms:W3CDTF">2020-09-21T09:11:31Z</dcterms:modified>
</cp:coreProperties>
</file>